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980" windowWidth="11055" windowHeight="4125" activeTab="0"/>
  </bookViews>
  <sheets>
    <sheet name="05-06" sheetId="1" r:id="rId1"/>
    <sheet name="2006" sheetId="2" r:id="rId2"/>
    <sheet name="2005" sheetId="3" r:id="rId3"/>
  </sheets>
  <definedNames/>
  <calcPr fullCalcOnLoad="1"/>
</workbook>
</file>

<file path=xl/sharedStrings.xml><?xml version="1.0" encoding="utf-8"?>
<sst xmlns="http://schemas.openxmlformats.org/spreadsheetml/2006/main" count="1572" uniqueCount="464">
  <si>
    <t>Division of Management Information PN2007/016</t>
  </si>
  <si>
    <t>College</t>
  </si>
  <si>
    <t>Code</t>
  </si>
  <si>
    <t>Name</t>
  </si>
  <si>
    <t>Undergraduate IUs</t>
  </si>
  <si>
    <t>100-200 Level</t>
  </si>
  <si>
    <t>300+ level</t>
  </si>
  <si>
    <t>9-229</t>
  </si>
  <si>
    <t>AH</t>
  </si>
  <si>
    <t>KL</t>
  </si>
  <si>
    <t>1-384</t>
  </si>
  <si>
    <t>1-470</t>
  </si>
  <si>
    <t>1-483</t>
  </si>
  <si>
    <t>1-538</t>
  </si>
  <si>
    <t>1-698</t>
  </si>
  <si>
    <t>1-741</t>
  </si>
  <si>
    <t>1-793</t>
  </si>
  <si>
    <t>1-802</t>
  </si>
  <si>
    <t>1-875</t>
  </si>
  <si>
    <t>1-971</t>
  </si>
  <si>
    <t>1-230</t>
  </si>
  <si>
    <t>KM</t>
  </si>
  <si>
    <t>1-260</t>
  </si>
  <si>
    <t>1-346</t>
  </si>
  <si>
    <t>1-405</t>
  </si>
  <si>
    <t>1-524</t>
  </si>
  <si>
    <t>1-902</t>
  </si>
  <si>
    <t>1-952</t>
  </si>
  <si>
    <t>1-335</t>
  </si>
  <si>
    <t>KN</t>
  </si>
  <si>
    <t>1-541</t>
  </si>
  <si>
    <t>1-570</t>
  </si>
  <si>
    <t>1-613</t>
  </si>
  <si>
    <t>1-616</t>
  </si>
  <si>
    <t>1-640</t>
  </si>
  <si>
    <t>1-674</t>
  </si>
  <si>
    <t>1-760</t>
  </si>
  <si>
    <t>1-210</t>
  </si>
  <si>
    <t>KP</t>
  </si>
  <si>
    <t>1-227</t>
  </si>
  <si>
    <t>1-239</t>
  </si>
  <si>
    <t>1-244</t>
  </si>
  <si>
    <t>1-251</t>
  </si>
  <si>
    <t>1-343</t>
  </si>
  <si>
    <t>1-422</t>
  </si>
  <si>
    <t>1-434</t>
  </si>
  <si>
    <t>1-615</t>
  </si>
  <si>
    <t>1-917</t>
  </si>
  <si>
    <t>1-919</t>
  </si>
  <si>
    <t>1-933</t>
  </si>
  <si>
    <t>1-973</t>
  </si>
  <si>
    <t>1-262</t>
  </si>
  <si>
    <t>KR</t>
  </si>
  <si>
    <t>1-447</t>
  </si>
  <si>
    <t>1-495</t>
  </si>
  <si>
    <t>1-526</t>
  </si>
  <si>
    <t>1-569</t>
  </si>
  <si>
    <t>1-663</t>
  </si>
  <si>
    <t>1-733</t>
  </si>
  <si>
    <t>1-767</t>
  </si>
  <si>
    <t>1-801</t>
  </si>
  <si>
    <t>1-883</t>
  </si>
  <si>
    <t>1-211</t>
  </si>
  <si>
    <t>KS</t>
  </si>
  <si>
    <t>1-486</t>
  </si>
  <si>
    <t>1-913</t>
  </si>
  <si>
    <t>1-238</t>
  </si>
  <si>
    <t>KT</t>
  </si>
  <si>
    <t>1-408</t>
  </si>
  <si>
    <t>1-642</t>
  </si>
  <si>
    <t>1-934</t>
  </si>
  <si>
    <t>1-853</t>
  </si>
  <si>
    <t>KU</t>
  </si>
  <si>
    <t>1-241</t>
  </si>
  <si>
    <t>KV</t>
  </si>
  <si>
    <t>1-253</t>
  </si>
  <si>
    <t>1-257</t>
  </si>
  <si>
    <t>1-292</t>
  </si>
  <si>
    <t>1-299</t>
  </si>
  <si>
    <t>1-303</t>
  </si>
  <si>
    <t>1-324</t>
  </si>
  <si>
    <t>1-361</t>
  </si>
  <si>
    <t>1-362</t>
  </si>
  <si>
    <t>1-377</t>
  </si>
  <si>
    <t>1-397</t>
  </si>
  <si>
    <t>1-413</t>
  </si>
  <si>
    <t>1-430</t>
  </si>
  <si>
    <t>1-438</t>
  </si>
  <si>
    <t>1-451</t>
  </si>
  <si>
    <t>1-461</t>
  </si>
  <si>
    <t>1-489</t>
  </si>
  <si>
    <t>1-490</t>
  </si>
  <si>
    <t>1-499</t>
  </si>
  <si>
    <t>1-510</t>
  </si>
  <si>
    <t>1-514</t>
  </si>
  <si>
    <t>1-553</t>
  </si>
  <si>
    <t>1-580</t>
  </si>
  <si>
    <t>1-583</t>
  </si>
  <si>
    <t>1-584</t>
  </si>
  <si>
    <t>1-585</t>
  </si>
  <si>
    <t>1-604</t>
  </si>
  <si>
    <t>1-625</t>
  </si>
  <si>
    <t>1-655</t>
  </si>
  <si>
    <t>1-670</t>
  </si>
  <si>
    <t>1-680</t>
  </si>
  <si>
    <t>1-687</t>
  </si>
  <si>
    <t>1-710</t>
  </si>
  <si>
    <t>1-715</t>
  </si>
  <si>
    <t>1-729</t>
  </si>
  <si>
    <t>1-748</t>
  </si>
  <si>
    <t>1-771</t>
  </si>
  <si>
    <t>1-864</t>
  </si>
  <si>
    <t>1-872</t>
  </si>
  <si>
    <t>1-927</t>
  </si>
  <si>
    <t>1-932</t>
  </si>
  <si>
    <t>1-948</t>
  </si>
  <si>
    <t>1-958</t>
  </si>
  <si>
    <t>1-985</t>
  </si>
  <si>
    <t>1-581</t>
  </si>
  <si>
    <t>KY</t>
  </si>
  <si>
    <t>1-679</t>
  </si>
  <si>
    <t>1-682</t>
  </si>
  <si>
    <t>1-714</t>
  </si>
  <si>
    <t>1-943</t>
  </si>
  <si>
    <t>1-963</t>
  </si>
  <si>
    <t>LB</t>
  </si>
  <si>
    <t>1-491</t>
  </si>
  <si>
    <t>1-516</t>
  </si>
  <si>
    <t>1-552</t>
  </si>
  <si>
    <t>1-684</t>
  </si>
  <si>
    <t>1-761</t>
  </si>
  <si>
    <t>1-816</t>
  </si>
  <si>
    <t>1-881</t>
  </si>
  <si>
    <t>1-282</t>
  </si>
  <si>
    <t>LC</t>
  </si>
  <si>
    <t>1-444</t>
  </si>
  <si>
    <t>1-598</t>
  </si>
  <si>
    <t>1-873</t>
  </si>
  <si>
    <t>1-558</t>
  </si>
  <si>
    <t>LD</t>
  </si>
  <si>
    <t>1-762</t>
  </si>
  <si>
    <t>1-914</t>
  </si>
  <si>
    <t>1-707</t>
  </si>
  <si>
    <t>LE</t>
  </si>
  <si>
    <t>1-568</t>
  </si>
  <si>
    <t>LG</t>
  </si>
  <si>
    <t>1-392</t>
  </si>
  <si>
    <t>LH</t>
  </si>
  <si>
    <t>1-783</t>
  </si>
  <si>
    <t>LL</t>
  </si>
  <si>
    <t>1-992</t>
  </si>
  <si>
    <t>LP</t>
  </si>
  <si>
    <t>LQ</t>
  </si>
  <si>
    <t>1-631</t>
  </si>
  <si>
    <t>LR</t>
  </si>
  <si>
    <t>1-540</t>
  </si>
  <si>
    <t>1-668</t>
  </si>
  <si>
    <t>NB</t>
  </si>
  <si>
    <t>1-431</t>
  </si>
  <si>
    <t>1-320</t>
  </si>
  <si>
    <t>NE</t>
  </si>
  <si>
    <t>NJ</t>
  </si>
  <si>
    <t>1-459</t>
  </si>
  <si>
    <t>1-695</t>
  </si>
  <si>
    <t>1-743</t>
  </si>
  <si>
    <t>1-551</t>
  </si>
  <si>
    <t>NK</t>
  </si>
  <si>
    <t>1-270</t>
  </si>
  <si>
    <t>NQ</t>
  </si>
  <si>
    <t>1-571</t>
  </si>
  <si>
    <t>1-469</t>
  </si>
  <si>
    <t>1-220</t>
  </si>
  <si>
    <t>1-982</t>
  </si>
  <si>
    <t>1-531</t>
  </si>
  <si>
    <t>1-938</t>
  </si>
  <si>
    <t>1-276</t>
  </si>
  <si>
    <t>1-530</t>
  </si>
  <si>
    <t>1-835</t>
  </si>
  <si>
    <t>LK</t>
  </si>
  <si>
    <t>1-683</t>
  </si>
  <si>
    <t>1-415</t>
  </si>
  <si>
    <t>1-954</t>
  </si>
  <si>
    <t>1-383</t>
  </si>
  <si>
    <t>1-545</t>
  </si>
  <si>
    <t>1-404</t>
  </si>
  <si>
    <t>1-370</t>
  </si>
  <si>
    <t>1-348</t>
  </si>
  <si>
    <t>1-327</t>
  </si>
  <si>
    <t>1-201</t>
  </si>
  <si>
    <t>1-609</t>
  </si>
  <si>
    <t>1-620</t>
  </si>
  <si>
    <t>1-986</t>
  </si>
  <si>
    <t>9-757</t>
  </si>
  <si>
    <t>AJ</t>
  </si>
  <si>
    <t>1-418</t>
  </si>
  <si>
    <t>1-246</t>
  </si>
  <si>
    <t>1-602</t>
  </si>
  <si>
    <t>1-723</t>
  </si>
  <si>
    <t>1-825</t>
  </si>
  <si>
    <t>1-215</t>
  </si>
  <si>
    <t>1-463</t>
  </si>
  <si>
    <t>1-575</t>
  </si>
  <si>
    <t>LF</t>
  </si>
  <si>
    <t>1-560</t>
  </si>
  <si>
    <t>9-723</t>
  </si>
  <si>
    <t>AC</t>
  </si>
  <si>
    <t>1-701</t>
  </si>
  <si>
    <t>NN</t>
  </si>
  <si>
    <t>All</t>
  </si>
  <si>
    <t>All Academic Units</t>
  </si>
  <si>
    <t>Department</t>
  </si>
  <si>
    <t>Two calendar years combined: 2005, 2006</t>
  </si>
  <si>
    <t>Number</t>
  </si>
  <si>
    <t>Percent</t>
  </si>
  <si>
    <t>IUs by Paying Department and College</t>
  </si>
  <si>
    <t xml:space="preserve">    1. Spring and Fall </t>
  </si>
  <si>
    <t>2. Summer</t>
  </si>
  <si>
    <t>Undergraduate</t>
  </si>
  <si>
    <t>Professional</t>
  </si>
  <si>
    <t>Graduate</t>
  </si>
  <si>
    <t>Undergrad</t>
  </si>
  <si>
    <t>100-200 level</t>
  </si>
  <si>
    <t xml:space="preserve">College of ACES                   </t>
  </si>
  <si>
    <t xml:space="preserve">College of Business               </t>
  </si>
  <si>
    <t xml:space="preserve">College of Education              </t>
  </si>
  <si>
    <t xml:space="preserve">College of Engineering            </t>
  </si>
  <si>
    <t xml:space="preserve">Fine &amp; Applied Arts               </t>
  </si>
  <si>
    <t xml:space="preserve">Communications                    </t>
  </si>
  <si>
    <t xml:space="preserve">College of Law                    </t>
  </si>
  <si>
    <t xml:space="preserve">Liberal Arts &amp; Sciences           </t>
  </si>
  <si>
    <t xml:space="preserve">Applied Health Sciences           </t>
  </si>
  <si>
    <t xml:space="preserve">Medicine at Urbana-Champaign      </t>
  </si>
  <si>
    <t xml:space="preserve">Veterinary Medicine               </t>
  </si>
  <si>
    <t xml:space="preserve">Armed Forces                      </t>
  </si>
  <si>
    <t xml:space="preserve">Institute of Aviation             </t>
  </si>
  <si>
    <t xml:space="preserve">Labor &amp; Industrial Relations      </t>
  </si>
  <si>
    <t xml:space="preserve">School of Social Work             </t>
  </si>
  <si>
    <t xml:space="preserve">Library &amp; Information Sci         </t>
  </si>
  <si>
    <t xml:space="preserve">  </t>
  </si>
  <si>
    <t xml:space="preserve">Administrative Units              </t>
  </si>
  <si>
    <t xml:space="preserve">                                   </t>
  </si>
  <si>
    <t xml:space="preserve">On-campus courses </t>
  </si>
  <si>
    <t>Calendar year 2006</t>
  </si>
  <si>
    <t>Extramural Courses</t>
  </si>
  <si>
    <t>Guided Individual Study</t>
  </si>
  <si>
    <t>On-campus IUs By Paying Department</t>
  </si>
  <si>
    <t>Calendar year=2006</t>
  </si>
  <si>
    <t>2-429</t>
  </si>
  <si>
    <t xml:space="preserve">                                 </t>
  </si>
  <si>
    <t>AA</t>
  </si>
  <si>
    <t>9-868</t>
  </si>
  <si>
    <t xml:space="preserve">Ofc for University Relations   </t>
  </si>
  <si>
    <t xml:space="preserve">Ofc for Planning &amp; Budgeting   </t>
  </si>
  <si>
    <t xml:space="preserve">Instit of Govt &amp; Pub Affs      </t>
  </si>
  <si>
    <t xml:space="preserve">VP Technology &amp; Econ Developmt </t>
  </si>
  <si>
    <t xml:space="preserve">Cooperative Extension          </t>
  </si>
  <si>
    <t xml:space="preserve">Agricultural &amp; Consumer Econ   </t>
  </si>
  <si>
    <t xml:space="preserve">ACES Admin                     </t>
  </si>
  <si>
    <t xml:space="preserve">Animal Sciences                </t>
  </si>
  <si>
    <t xml:space="preserve">Food Sci &amp; Human Nutrition     </t>
  </si>
  <si>
    <t xml:space="preserve">Agricultural &amp; Biological Engr </t>
  </si>
  <si>
    <t xml:space="preserve">Human &amp; Community Development  </t>
  </si>
  <si>
    <t xml:space="preserve">Crop Sciences                  </t>
  </si>
  <si>
    <t xml:space="preserve">Natural Resources &amp; Env Sci    </t>
  </si>
  <si>
    <t xml:space="preserve">Nutritional Sciences           </t>
  </si>
  <si>
    <t xml:space="preserve">Reg Masters of Bus Admin Prgm  </t>
  </si>
  <si>
    <t xml:space="preserve">Finance                        </t>
  </si>
  <si>
    <t xml:space="preserve">Accountancy                    </t>
  </si>
  <si>
    <t xml:space="preserve">Business Administration        </t>
  </si>
  <si>
    <t xml:space="preserve">Executive MBA Program          </t>
  </si>
  <si>
    <t xml:space="preserve">College of Business            </t>
  </si>
  <si>
    <t xml:space="preserve">Education Administration       </t>
  </si>
  <si>
    <t xml:space="preserve">Bureau of Educational Res      </t>
  </si>
  <si>
    <t xml:space="preserve">Council Teacher Ed Admin       </t>
  </si>
  <si>
    <t xml:space="preserve">Special Education              </t>
  </si>
  <si>
    <t xml:space="preserve">Curriculum &amp; Instruction       </t>
  </si>
  <si>
    <t xml:space="preserve">Educational Psychology         </t>
  </si>
  <si>
    <t xml:space="preserve">Educational Policy Studies     </t>
  </si>
  <si>
    <t xml:space="preserve">Ed Organization &amp; Leadership   </t>
  </si>
  <si>
    <t xml:space="preserve">Human Resource Education       </t>
  </si>
  <si>
    <t xml:space="preserve">Theoretical &amp; Applied Mech     </t>
  </si>
  <si>
    <t xml:space="preserve">Materials Research Lab         </t>
  </si>
  <si>
    <t xml:space="preserve">Engineering Admin              </t>
  </si>
  <si>
    <t xml:space="preserve">Coordinated Science Lab        </t>
  </si>
  <si>
    <t xml:space="preserve">Physics                        </t>
  </si>
  <si>
    <t xml:space="preserve">Computational Science &amp; Engr   </t>
  </si>
  <si>
    <t xml:space="preserve">Civil &amp; Environmental Engr     </t>
  </si>
  <si>
    <t xml:space="preserve">Bioengineering                 </t>
  </si>
  <si>
    <t xml:space="preserve">Industrial&amp;Enterprise Sys Eng  </t>
  </si>
  <si>
    <t xml:space="preserve">Computer Science               </t>
  </si>
  <si>
    <t xml:space="preserve">Engineering Courses            </t>
  </si>
  <si>
    <t xml:space="preserve">Engineering General            </t>
  </si>
  <si>
    <t xml:space="preserve">Aerospace Engineering          </t>
  </si>
  <si>
    <t xml:space="preserve">Mechanical Sci &amp; Engineering   </t>
  </si>
  <si>
    <t xml:space="preserve">Materials Science &amp; Engr       </t>
  </si>
  <si>
    <t xml:space="preserve">Electrical &amp; Computer Eng      </t>
  </si>
  <si>
    <t xml:space="preserve">Nuclear,Plasma, &amp; Rad Engr     </t>
  </si>
  <si>
    <t xml:space="preserve">Krannert Center                </t>
  </si>
  <si>
    <t xml:space="preserve">Fine &amp; Applied Arts Admin      </t>
  </si>
  <si>
    <t xml:space="preserve">Music                          </t>
  </si>
  <si>
    <t xml:space="preserve">Art and Design                 </t>
  </si>
  <si>
    <t xml:space="preserve">Landscape Architecture         </t>
  </si>
  <si>
    <t xml:space="preserve">FAA General                    </t>
  </si>
  <si>
    <t xml:space="preserve">Urban &amp; Regional Planning      </t>
  </si>
  <si>
    <t xml:space="preserve">Architecture                   </t>
  </si>
  <si>
    <t xml:space="preserve">Dance                          </t>
  </si>
  <si>
    <t xml:space="preserve">Theatre                        </t>
  </si>
  <si>
    <t xml:space="preserve">CIC Traveling Scholars         </t>
  </si>
  <si>
    <t xml:space="preserve">Graduate College Admin         </t>
  </si>
  <si>
    <t xml:space="preserve">Fellowships                    </t>
  </si>
  <si>
    <t xml:space="preserve">Grad College Study Abroad      </t>
  </si>
  <si>
    <t xml:space="preserve">Institute Communications Res   </t>
  </si>
  <si>
    <t xml:space="preserve">Advertising                    </t>
  </si>
  <si>
    <t xml:space="preserve">Journalism                     </t>
  </si>
  <si>
    <t xml:space="preserve">Communications Admin           </t>
  </si>
  <si>
    <t xml:space="preserve">Law                            </t>
  </si>
  <si>
    <t xml:space="preserve">Native American House          </t>
  </si>
  <si>
    <t xml:space="preserve">Anthropology                   </t>
  </si>
  <si>
    <t xml:space="preserve">Atmospheric Sciences           </t>
  </si>
  <si>
    <t xml:space="preserve">Mathematics                    </t>
  </si>
  <si>
    <t xml:space="preserve">Center for Writing Studies     </t>
  </si>
  <si>
    <t xml:space="preserve">Animal Biology                 </t>
  </si>
  <si>
    <t xml:space="preserve">Psychology                     </t>
  </si>
  <si>
    <t xml:space="preserve">African American Studies       </t>
  </si>
  <si>
    <t xml:space="preserve">Sociology                      </t>
  </si>
  <si>
    <t xml:space="preserve">Pgm for Res in the Humanities  </t>
  </si>
  <si>
    <t xml:space="preserve">Entomology                     </t>
  </si>
  <si>
    <t xml:space="preserve">E. Asian Lang &amp; Cultures       </t>
  </si>
  <si>
    <t xml:space="preserve">Plant Biology                  </t>
  </si>
  <si>
    <t xml:space="preserve">School of Integrative Biology  </t>
  </si>
  <si>
    <t xml:space="preserve">Life Sciences                  </t>
  </si>
  <si>
    <t xml:space="preserve">Asian American Studies         </t>
  </si>
  <si>
    <t xml:space="preserve">Economics                      </t>
  </si>
  <si>
    <t xml:space="preserve">Chemistry                      </t>
  </si>
  <si>
    <t xml:space="preserve">School of Molecular &amp; Cel      </t>
  </si>
  <si>
    <t xml:space="preserve">Astronomy                      </t>
  </si>
  <si>
    <t xml:space="preserve">Biochemistry                   </t>
  </si>
  <si>
    <t xml:space="preserve">History                        </t>
  </si>
  <si>
    <t xml:space="preserve">Center for African Studies     </t>
  </si>
  <si>
    <t xml:space="preserve">Speech Communication           </t>
  </si>
  <si>
    <t xml:space="preserve">Religious Studies              </t>
  </si>
  <si>
    <t xml:space="preserve">English                        </t>
  </si>
  <si>
    <t xml:space="preserve">School of Chemical Sciences    </t>
  </si>
  <si>
    <t xml:space="preserve">Classics                       </t>
  </si>
  <si>
    <t xml:space="preserve">Cinema Studies                 </t>
  </si>
  <si>
    <t xml:space="preserve">Russian,E European,Eurasn Ctr  </t>
  </si>
  <si>
    <t>1-577</t>
  </si>
  <si>
    <t xml:space="preserve">American Indian Studies Prgrm  </t>
  </si>
  <si>
    <t xml:space="preserve">Liberal Arts &amp; Sci Admin       </t>
  </si>
  <si>
    <t xml:space="preserve">Statistics                     </t>
  </si>
  <si>
    <t xml:space="preserve">Cell &amp; Developmental Biology   </t>
  </si>
  <si>
    <t xml:space="preserve">Spanish, Italian &amp; Portugese   </t>
  </si>
  <si>
    <t xml:space="preserve">Molecular &amp; Integrative Phys   </t>
  </si>
  <si>
    <t xml:space="preserve">FLB Business Office            </t>
  </si>
  <si>
    <t xml:space="preserve">Geology                        </t>
  </si>
  <si>
    <t xml:space="preserve">Liberal Arts &amp; Sciences        </t>
  </si>
  <si>
    <t xml:space="preserve">Gender &amp; Women's Studies       </t>
  </si>
  <si>
    <t xml:space="preserve">Chemical &amp; Biomolecular Engr   </t>
  </si>
  <si>
    <t xml:space="preserve">Political Science              </t>
  </si>
  <si>
    <t xml:space="preserve">Philosophy                     </t>
  </si>
  <si>
    <t xml:space="preserve">Jewish Culture &amp; Soc           </t>
  </si>
  <si>
    <t xml:space="preserve">Latin Amer &amp; Carib Studies     </t>
  </si>
  <si>
    <t xml:space="preserve">English as an Int'l Lang       </t>
  </si>
  <si>
    <t xml:space="preserve">Comparative &amp; World Literature </t>
  </si>
  <si>
    <t xml:space="preserve">Linguistics                    </t>
  </si>
  <si>
    <t xml:space="preserve">Geography                      </t>
  </si>
  <si>
    <t xml:space="preserve">Germanic Languages &amp; Lit       </t>
  </si>
  <si>
    <t xml:space="preserve">E. Asian &amp; Pacific Studies     </t>
  </si>
  <si>
    <t xml:space="preserve">Microbiology                   </t>
  </si>
  <si>
    <t xml:space="preserve">S. Asian &amp; Middle East Studie  </t>
  </si>
  <si>
    <t xml:space="preserve">Slavic Languages &amp; Literature  </t>
  </si>
  <si>
    <t xml:space="preserve">Latina/Latino Studies Program  </t>
  </si>
  <si>
    <t xml:space="preserve">French                         </t>
  </si>
  <si>
    <t xml:space="preserve">Kinesiology &amp; Community Health </t>
  </si>
  <si>
    <t xml:space="preserve">Speech &amp; Hearing Science       </t>
  </si>
  <si>
    <t xml:space="preserve">Applied Health Sciences Admin  </t>
  </si>
  <si>
    <t xml:space="preserve">Recreation, Sport and Tourism  </t>
  </si>
  <si>
    <t xml:space="preserve">Disability Res &amp; Educ Svcs     </t>
  </si>
  <si>
    <t xml:space="preserve">Medical Biochemistry           </t>
  </si>
  <si>
    <t xml:space="preserve">Family Medicine                </t>
  </si>
  <si>
    <t xml:space="preserve">Medical Information Science    </t>
  </si>
  <si>
    <t xml:space="preserve">Pathology                      </t>
  </si>
  <si>
    <t xml:space="preserve">Medical Cell &amp; Structural Bio  </t>
  </si>
  <si>
    <t xml:space="preserve">Medical Microbiology           </t>
  </si>
  <si>
    <t xml:space="preserve">Internal Medicine              </t>
  </si>
  <si>
    <t xml:space="preserve">Medicine at Urb-Champ Admin    </t>
  </si>
  <si>
    <t xml:space="preserve">Pharmacology                   </t>
  </si>
  <si>
    <t xml:space="preserve">Medical Molecular &amp; Integ Phys </t>
  </si>
  <si>
    <t xml:space="preserve">Pathobiology                   </t>
  </si>
  <si>
    <t xml:space="preserve">Veterinary Medicine Admin      </t>
  </si>
  <si>
    <t xml:space="preserve">Vet Med General                </t>
  </si>
  <si>
    <t xml:space="preserve">Vet Clinical Medicine          </t>
  </si>
  <si>
    <t xml:space="preserve">Veterinary Biosciences         </t>
  </si>
  <si>
    <t xml:space="preserve">Naval Science                  </t>
  </si>
  <si>
    <t xml:space="preserve">Air Force Aerospace Studies    </t>
  </si>
  <si>
    <t xml:space="preserve">Military Science               </t>
  </si>
  <si>
    <t xml:space="preserve">Institute of Aviation          </t>
  </si>
  <si>
    <t xml:space="preserve">Labor &amp; Industrial Relations   </t>
  </si>
  <si>
    <t xml:space="preserve">Beckman Institute              </t>
  </si>
  <si>
    <t xml:space="preserve">School of Social Work          </t>
  </si>
  <si>
    <t>LN</t>
  </si>
  <si>
    <t>1-951</t>
  </si>
  <si>
    <t xml:space="preserve">Academic Outreach              </t>
  </si>
  <si>
    <t xml:space="preserve">Library &amp; Information Sci      </t>
  </si>
  <si>
    <t xml:space="preserve">Int'l Programs &amp; Studies       </t>
  </si>
  <si>
    <t xml:space="preserve">Library Admin                  </t>
  </si>
  <si>
    <t xml:space="preserve">Library                        </t>
  </si>
  <si>
    <t xml:space="preserve">Provost &amp; VC Academic Affairs  </t>
  </si>
  <si>
    <t>1-593</t>
  </si>
  <si>
    <t xml:space="preserve">Admissions &amp; Records           </t>
  </si>
  <si>
    <t>1-678</t>
  </si>
  <si>
    <t xml:space="preserve">Student Financial Aid          </t>
  </si>
  <si>
    <t xml:space="preserve">NCSA                           </t>
  </si>
  <si>
    <t xml:space="preserve">Vice Chancellor for Research   </t>
  </si>
  <si>
    <t xml:space="preserve">Biotechnology Center           </t>
  </si>
  <si>
    <t>NF</t>
  </si>
  <si>
    <t>1-375</t>
  </si>
  <si>
    <t xml:space="preserve">Natural History Survey         </t>
  </si>
  <si>
    <t xml:space="preserve">Ofc of Dean Of Students        </t>
  </si>
  <si>
    <t xml:space="preserve">Counseling Center              </t>
  </si>
  <si>
    <t xml:space="preserve">Multi-Cultural Student Affairs </t>
  </si>
  <si>
    <t xml:space="preserve">Vice Chanc Student Affairs     </t>
  </si>
  <si>
    <t xml:space="preserve">McKinley Health Center         </t>
  </si>
  <si>
    <t xml:space="preserve">Facilities &amp; Services          </t>
  </si>
  <si>
    <t xml:space="preserve">Housing Division               </t>
  </si>
  <si>
    <t xml:space="preserve">Campus Recreation              </t>
  </si>
  <si>
    <t>ALL</t>
  </si>
  <si>
    <t>Extramural IUs By Paying Department</t>
  </si>
  <si>
    <t xml:space="preserve">ACES Info Tech &amp; Cmc Svcs      </t>
  </si>
  <si>
    <t>Calendar year 2005</t>
  </si>
  <si>
    <t>Calendar year=2005</t>
  </si>
  <si>
    <t xml:space="preserve">Executive Development Center   </t>
  </si>
  <si>
    <t xml:space="preserve">Business                       </t>
  </si>
  <si>
    <t xml:space="preserve">Community Health               </t>
  </si>
  <si>
    <t xml:space="preserve">Basic Sciences Administration  </t>
  </si>
  <si>
    <t xml:space="preserve">Police Training Institute      </t>
  </si>
  <si>
    <t xml:space="preserve">Environmental Council          </t>
  </si>
  <si>
    <t xml:space="preserve">Center for Children's Books    </t>
  </si>
  <si>
    <t>Professional IUs</t>
  </si>
  <si>
    <t>Graduate IUs</t>
  </si>
  <si>
    <t>Spring and Fall Courses</t>
  </si>
  <si>
    <t>Summer Courses</t>
  </si>
  <si>
    <t>All year, all levels</t>
  </si>
  <si>
    <t xml:space="preserve"> All Levels</t>
  </si>
  <si>
    <t>On-campus IUs by Paying College</t>
  </si>
  <si>
    <t>Note: Economics is counted under LAS both years</t>
  </si>
  <si>
    <t>Extramural IUs by Paying College</t>
  </si>
  <si>
    <t>*Accountancy Post-baccalaureate IUs subtracted</t>
  </si>
  <si>
    <t>College of Business  *</t>
  </si>
  <si>
    <t>College of Business*</t>
  </si>
  <si>
    <t>Undergraduate Cost Recovery IUs by Program &amp; Term</t>
  </si>
  <si>
    <t>These IUs are subtracted from the IUs for the departments and colleges above.</t>
  </si>
  <si>
    <t>NOTE: For  FY07 calculations and later, we deduct only the undergrad cost recovery, not all cost recovery</t>
  </si>
  <si>
    <t>Graduate IUs are no longer used to distribute a share of the state budget.</t>
  </si>
  <si>
    <t>Program:</t>
  </si>
  <si>
    <t>10KS0073NDEG</t>
  </si>
  <si>
    <t>Dept</t>
  </si>
  <si>
    <t>1-346 Accountancy</t>
  </si>
  <si>
    <t>Spring &amp; Fall</t>
  </si>
  <si>
    <t>Summer</t>
  </si>
  <si>
    <t>College of Business</t>
  </si>
  <si>
    <t>All levels</t>
  </si>
  <si>
    <t>(revised)</t>
  </si>
  <si>
    <t>Applied Health Sciences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</si>
</sst>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3" borderId="1" xfId="19" applyNumberFormat="1" applyFill="1" applyBorder="1" applyAlignment="1">
      <alignment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21.140625" style="0" customWidth="1"/>
    <col min="3" max="12" width="8.8515625" style="0" customWidth="1"/>
    <col min="13" max="13" width="11.8515625" style="0" customWidth="1"/>
    <col min="14" max="14" width="12.140625" style="0" customWidth="1"/>
    <col min="15" max="15" width="9.28125" style="0" bestFit="1" customWidth="1"/>
  </cols>
  <sheetData>
    <row r="1" ht="12.75">
      <c r="A1" s="2" t="s">
        <v>444</v>
      </c>
    </row>
    <row r="2" ht="12.75">
      <c r="A2" s="2" t="s">
        <v>211</v>
      </c>
    </row>
    <row r="3" spans="1:2" ht="12.75">
      <c r="A3" s="1">
        <v>39423</v>
      </c>
      <c r="B3" t="s">
        <v>462</v>
      </c>
    </row>
    <row r="4" ht="12.75">
      <c r="A4" t="s">
        <v>0</v>
      </c>
    </row>
    <row r="5" ht="12.75">
      <c r="A5" t="s">
        <v>445</v>
      </c>
    </row>
    <row r="7" spans="1:12" ht="12.75">
      <c r="A7" s="25" t="s">
        <v>1</v>
      </c>
      <c r="B7" s="25"/>
      <c r="C7" s="23" t="s">
        <v>4</v>
      </c>
      <c r="D7" s="27"/>
      <c r="E7" s="27"/>
      <c r="F7" s="27"/>
      <c r="G7" s="27"/>
      <c r="H7" s="24"/>
      <c r="I7" s="25" t="s">
        <v>438</v>
      </c>
      <c r="J7" s="25"/>
      <c r="K7" s="25" t="s">
        <v>439</v>
      </c>
      <c r="L7" s="25"/>
    </row>
    <row r="8" spans="1:12" ht="12.75" customHeight="1">
      <c r="A8" s="25"/>
      <c r="B8" s="25"/>
      <c r="C8" s="26" t="s">
        <v>440</v>
      </c>
      <c r="D8" s="26"/>
      <c r="E8" s="26"/>
      <c r="F8" s="26"/>
      <c r="G8" s="26" t="s">
        <v>441</v>
      </c>
      <c r="H8" s="26"/>
      <c r="I8" s="25" t="s">
        <v>442</v>
      </c>
      <c r="J8" s="25"/>
      <c r="K8" s="25" t="s">
        <v>442</v>
      </c>
      <c r="L8" s="25"/>
    </row>
    <row r="9" spans="1:12" ht="12.75">
      <c r="A9" s="21" t="s">
        <v>2</v>
      </c>
      <c r="B9" s="21" t="s">
        <v>3</v>
      </c>
      <c r="C9" s="28" t="s">
        <v>5</v>
      </c>
      <c r="D9" s="29"/>
      <c r="E9" s="23" t="s">
        <v>6</v>
      </c>
      <c r="F9" s="24"/>
      <c r="G9" s="23" t="s">
        <v>443</v>
      </c>
      <c r="H9" s="24"/>
      <c r="I9" s="25"/>
      <c r="J9" s="25"/>
      <c r="K9" s="25"/>
      <c r="L9" s="25"/>
    </row>
    <row r="10" spans="1:12" ht="12.75">
      <c r="A10" s="22"/>
      <c r="B10" s="22"/>
      <c r="C10" s="14" t="s">
        <v>212</v>
      </c>
      <c r="D10" s="14" t="s">
        <v>213</v>
      </c>
      <c r="E10" s="14" t="s">
        <v>212</v>
      </c>
      <c r="F10" s="14" t="s">
        <v>213</v>
      </c>
      <c r="G10" s="14" t="s">
        <v>212</v>
      </c>
      <c r="H10" s="14" t="s">
        <v>213</v>
      </c>
      <c r="I10" s="3" t="s">
        <v>212</v>
      </c>
      <c r="J10" s="3" t="s">
        <v>213</v>
      </c>
      <c r="K10" s="3" t="s">
        <v>212</v>
      </c>
      <c r="L10" s="3" t="s">
        <v>213</v>
      </c>
    </row>
    <row r="11" spans="1:12" ht="12.75">
      <c r="A11" s="5" t="s">
        <v>208</v>
      </c>
      <c r="B11" s="5" t="s">
        <v>209</v>
      </c>
      <c r="C11" s="12">
        <f>SUM(C12:C28)</f>
        <v>1228252</v>
      </c>
      <c r="D11" s="8">
        <f aca="true" t="shared" si="0" ref="D11:D28">C11/$C$11</f>
        <v>1</v>
      </c>
      <c r="E11" s="12">
        <f>SUM(E12:E28)</f>
        <v>565069</v>
      </c>
      <c r="F11" s="8">
        <f>E11/$E$11</f>
        <v>1</v>
      </c>
      <c r="G11" s="12">
        <f>SUM(G12:G28)</f>
        <v>55356</v>
      </c>
      <c r="H11" s="8">
        <f>G11/$G$11</f>
        <v>1</v>
      </c>
      <c r="I11" s="12">
        <f>SUM(I12:I28)</f>
        <v>70312</v>
      </c>
      <c r="J11" s="8">
        <f>I11/$I$11</f>
        <v>1</v>
      </c>
      <c r="K11" s="12">
        <f>SUM(K12:K28)</f>
        <v>522814</v>
      </c>
      <c r="L11" s="8">
        <f>K11/$K$11</f>
        <v>1</v>
      </c>
    </row>
    <row r="12" spans="1:12" ht="12.75">
      <c r="A12" s="4" t="str">
        <f>'2006'!B10</f>
        <v>KL</v>
      </c>
      <c r="B12" s="4" t="str">
        <f>'2006'!C10</f>
        <v>College of ACES                   </v>
      </c>
      <c r="C12" s="13">
        <f>'2006'!D10+'2005'!D10</f>
        <v>67512</v>
      </c>
      <c r="D12" s="8">
        <f t="shared" si="0"/>
        <v>0.054965919045928686</v>
      </c>
      <c r="E12" s="13">
        <f>'2006'!E10+'2005'!E10</f>
        <v>32280</v>
      </c>
      <c r="F12" s="8">
        <f aca="true" t="shared" si="1" ref="F12:F28">E12/$E$11</f>
        <v>0.05712576694173632</v>
      </c>
      <c r="G12" s="13">
        <f>'2006'!H10+'2005'!H10</f>
        <v>2184</v>
      </c>
      <c r="H12" s="8">
        <f>G12/$G$11</f>
        <v>0.03945371775417299</v>
      </c>
      <c r="I12" s="13">
        <f>'2006'!F10+'2006'!I10+'2005'!F10+'2005'!I10</f>
        <v>774</v>
      </c>
      <c r="J12" s="8">
        <f>I12/$I$11</f>
        <v>0.011008078279667767</v>
      </c>
      <c r="K12" s="13">
        <f>'2006'!G10+'2006'!J10+'2005'!G10+'2005'!J10</f>
        <v>26928</v>
      </c>
      <c r="L12" s="8">
        <f>K12/$K$11</f>
        <v>0.05150588928376057</v>
      </c>
    </row>
    <row r="13" spans="1:12" ht="12.75">
      <c r="A13" s="4" t="str">
        <f>'2006'!B11</f>
        <v>KM</v>
      </c>
      <c r="B13" s="4" t="str">
        <f>'2006'!C11</f>
        <v>College of Business  *</v>
      </c>
      <c r="C13" s="13">
        <f>'2006'!D11+'2005'!D11</f>
        <v>30866</v>
      </c>
      <c r="D13" s="8">
        <f t="shared" si="0"/>
        <v>0.025130022177859267</v>
      </c>
      <c r="E13" s="13">
        <f>'2006'!E11+'2005'!E11</f>
        <v>75623</v>
      </c>
      <c r="F13" s="8">
        <f t="shared" si="1"/>
        <v>0.1338296738982319</v>
      </c>
      <c r="G13" s="13">
        <f>'2006'!H11+'2005'!H11</f>
        <v>6619</v>
      </c>
      <c r="H13" s="8">
        <f aca="true" t="shared" si="2" ref="H13:H28">G13/$G$11</f>
        <v>0.1195715008309849</v>
      </c>
      <c r="I13" s="13">
        <f>'2006'!F11+'2006'!I11+'2005'!F11+'2005'!I11</f>
        <v>98</v>
      </c>
      <c r="J13" s="8">
        <f aca="true" t="shared" si="3" ref="J13:J28">I13/$I$11</f>
        <v>0.0013937876891569007</v>
      </c>
      <c r="K13" s="13">
        <f>'2006'!G11+'2006'!J11+'2005'!G11+'2005'!J11</f>
        <v>53082</v>
      </c>
      <c r="L13" s="8">
        <f aca="true" t="shared" si="4" ref="L13:L28">K13/$K$11</f>
        <v>0.1015313285413168</v>
      </c>
    </row>
    <row r="14" spans="1:12" ht="12.75">
      <c r="A14" s="4" t="str">
        <f>'2006'!B12</f>
        <v>KN</v>
      </c>
      <c r="B14" s="4" t="str">
        <f>'2006'!C12</f>
        <v>College of Education              </v>
      </c>
      <c r="C14" s="13">
        <f>'2006'!D12+'2005'!D12</f>
        <v>18959</v>
      </c>
      <c r="D14" s="8">
        <f t="shared" si="0"/>
        <v>0.01543575748299209</v>
      </c>
      <c r="E14" s="13">
        <f>'2006'!E12+'2005'!E12</f>
        <v>34197</v>
      </c>
      <c r="F14" s="8">
        <f t="shared" si="1"/>
        <v>0.06051827298967029</v>
      </c>
      <c r="G14" s="13">
        <f>'2006'!H12+'2005'!H12</f>
        <v>1395</v>
      </c>
      <c r="H14" s="8">
        <f t="shared" si="2"/>
        <v>0.025200520268805548</v>
      </c>
      <c r="I14" s="13">
        <f>'2006'!F12+'2006'!I12+'2005'!F12+'2005'!I12</f>
        <v>18</v>
      </c>
      <c r="J14" s="8">
        <f t="shared" si="3"/>
        <v>0.0002560018204573899</v>
      </c>
      <c r="K14" s="13">
        <f>'2006'!G12+'2006'!J12+'2005'!G12+'2005'!J12</f>
        <v>36016</v>
      </c>
      <c r="L14" s="8">
        <f t="shared" si="4"/>
        <v>0.06888874437180335</v>
      </c>
    </row>
    <row r="15" spans="1:12" ht="12.75">
      <c r="A15" s="4" t="str">
        <f>'2006'!B13</f>
        <v>KP</v>
      </c>
      <c r="B15" s="4" t="str">
        <f>'2006'!C13</f>
        <v>College of Engineering            </v>
      </c>
      <c r="C15" s="13">
        <f>'2006'!D13+'2005'!D13</f>
        <v>132219</v>
      </c>
      <c r="D15" s="8">
        <f t="shared" si="0"/>
        <v>0.1076481047863142</v>
      </c>
      <c r="E15" s="13">
        <f>'2006'!E13+'2005'!E13</f>
        <v>102730</v>
      </c>
      <c r="F15" s="8">
        <f t="shared" si="1"/>
        <v>0.18180080662715528</v>
      </c>
      <c r="G15" s="13">
        <f>'2006'!H13+'2005'!H13</f>
        <v>6560</v>
      </c>
      <c r="H15" s="8">
        <f t="shared" si="2"/>
        <v>0.11850567237517162</v>
      </c>
      <c r="I15" s="13">
        <f>'2006'!F13+'2006'!I13+'2005'!F13+'2005'!I13</f>
        <v>25</v>
      </c>
      <c r="J15" s="8">
        <f t="shared" si="3"/>
        <v>0.0003555580839685971</v>
      </c>
      <c r="K15" s="13">
        <f>'2006'!G13+'2006'!J13+'2005'!G13+'2005'!J13</f>
        <v>141998</v>
      </c>
      <c r="L15" s="8">
        <f t="shared" si="4"/>
        <v>0.2716032852984044</v>
      </c>
    </row>
    <row r="16" spans="1:12" ht="12.75">
      <c r="A16" s="4" t="str">
        <f>'2006'!B14</f>
        <v>KR</v>
      </c>
      <c r="B16" s="4" t="str">
        <f>'2006'!C14</f>
        <v>Fine &amp; Applied Arts               </v>
      </c>
      <c r="C16" s="13">
        <f>'2006'!D14+'2005'!D14</f>
        <v>72434</v>
      </c>
      <c r="D16" s="8">
        <f t="shared" si="0"/>
        <v>0.058973240019149165</v>
      </c>
      <c r="E16" s="13">
        <f>'2006'!E14+'2005'!E14</f>
        <v>41223</v>
      </c>
      <c r="F16" s="8">
        <f t="shared" si="1"/>
        <v>0.07295215274594784</v>
      </c>
      <c r="G16" s="13">
        <f>'2006'!H14+'2005'!H14</f>
        <v>1514</v>
      </c>
      <c r="H16" s="8">
        <f t="shared" si="2"/>
        <v>0.027350242069513694</v>
      </c>
      <c r="I16" s="13">
        <f>'2006'!F14+'2006'!I14+'2005'!F14+'2005'!I14</f>
        <v>22</v>
      </c>
      <c r="J16" s="8">
        <f t="shared" si="3"/>
        <v>0.00031289111389236547</v>
      </c>
      <c r="K16" s="13">
        <f>'2006'!G14+'2006'!J14+'2005'!G14+'2005'!J14</f>
        <v>42996</v>
      </c>
      <c r="L16" s="8">
        <f t="shared" si="4"/>
        <v>0.08223957277349114</v>
      </c>
    </row>
    <row r="17" spans="1:12" ht="12.75">
      <c r="A17" s="4" t="str">
        <f>'2006'!B15</f>
        <v>KT</v>
      </c>
      <c r="B17" s="4" t="str">
        <f>'2006'!C15</f>
        <v>Communications                    </v>
      </c>
      <c r="C17" s="13">
        <f>'2006'!D15+'2005'!D15</f>
        <v>10515</v>
      </c>
      <c r="D17" s="8">
        <f t="shared" si="0"/>
        <v>0.00856094677639442</v>
      </c>
      <c r="E17" s="13">
        <f>'2006'!E15+'2005'!E15</f>
        <v>30234</v>
      </c>
      <c r="F17" s="8">
        <f t="shared" si="1"/>
        <v>0.053504970189481284</v>
      </c>
      <c r="G17" s="13">
        <f>'2006'!H15+'2005'!H15</f>
        <v>750</v>
      </c>
      <c r="H17" s="8">
        <f t="shared" si="2"/>
        <v>0.01354866681118578</v>
      </c>
      <c r="I17" s="13">
        <f>'2006'!F15+'2006'!I15+'2005'!F15+'2005'!I15</f>
        <v>57</v>
      </c>
      <c r="J17" s="8">
        <f t="shared" si="3"/>
        <v>0.0008106724314484014</v>
      </c>
      <c r="K17" s="13">
        <f>'2006'!G15+'2006'!J15+'2005'!G15+'2005'!J15</f>
        <v>5195</v>
      </c>
      <c r="L17" s="8">
        <f t="shared" si="4"/>
        <v>0.009936612255983964</v>
      </c>
    </row>
    <row r="18" spans="1:12" ht="12.75">
      <c r="A18" s="4" t="str">
        <f>'2006'!B16</f>
        <v>KU</v>
      </c>
      <c r="B18" s="4" t="str">
        <f>'2006'!C16</f>
        <v>College of Law                    </v>
      </c>
      <c r="C18" s="13">
        <f>'2006'!D16+'2005'!D16</f>
        <v>874</v>
      </c>
      <c r="D18" s="8">
        <f t="shared" si="0"/>
        <v>0.0007115803597307393</v>
      </c>
      <c r="E18" s="13">
        <f>'2006'!E16+'2005'!E16</f>
        <v>137</v>
      </c>
      <c r="F18" s="8">
        <f t="shared" si="1"/>
        <v>0.00024244826737973593</v>
      </c>
      <c r="G18" s="13">
        <f>'2006'!H16+'2005'!H16</f>
        <v>4</v>
      </c>
      <c r="H18" s="8">
        <f t="shared" si="2"/>
        <v>7.225955632632416E-05</v>
      </c>
      <c r="I18" s="13">
        <f>'2006'!F16+'2006'!I16+'2005'!F16+'2005'!I16</f>
        <v>37551</v>
      </c>
      <c r="J18" s="8">
        <f t="shared" si="3"/>
        <v>0.5340624644441916</v>
      </c>
      <c r="K18" s="13">
        <f>'2006'!G16+'2006'!J16+'2005'!G16+'2005'!J16</f>
        <v>2713</v>
      </c>
      <c r="L18" s="8">
        <f t="shared" si="4"/>
        <v>0.005189225996243406</v>
      </c>
    </row>
    <row r="19" spans="1:12" ht="12.75">
      <c r="A19" s="4" t="str">
        <f>'2006'!B17</f>
        <v>KV</v>
      </c>
      <c r="B19" s="4" t="str">
        <f>'2006'!C17</f>
        <v>Liberal Arts &amp; Sciences           </v>
      </c>
      <c r="C19" s="13">
        <f>'2006'!D17+'2005'!D17</f>
        <v>800978</v>
      </c>
      <c r="D19" s="8">
        <f t="shared" si="0"/>
        <v>0.6521283905908559</v>
      </c>
      <c r="E19" s="13">
        <f>'2006'!E17+'2005'!E17</f>
        <v>197456</v>
      </c>
      <c r="F19" s="8">
        <f t="shared" si="1"/>
        <v>0.3494369714141105</v>
      </c>
      <c r="G19" s="13">
        <f>'2006'!H17+'2005'!H17</f>
        <v>30966</v>
      </c>
      <c r="H19" s="8">
        <f t="shared" si="2"/>
        <v>0.5593973553002385</v>
      </c>
      <c r="I19" s="13">
        <f>'2006'!F17+'2006'!I17+'2005'!F17+'2005'!I17</f>
        <v>200</v>
      </c>
      <c r="J19" s="8">
        <f t="shared" si="3"/>
        <v>0.002844464671748777</v>
      </c>
      <c r="K19" s="13">
        <f>'2006'!G17+'2006'!J17+'2005'!G17+'2005'!J17</f>
        <v>155005</v>
      </c>
      <c r="L19" s="8">
        <f t="shared" si="4"/>
        <v>0.29648211409793923</v>
      </c>
    </row>
    <row r="20" spans="1:12" ht="12.75">
      <c r="A20" s="4" t="str">
        <f>'2006'!B18</f>
        <v>KY</v>
      </c>
      <c r="B20" s="4" t="str">
        <f>'2006'!C18</f>
        <v>Applied Health Sciences           </v>
      </c>
      <c r="C20" s="13">
        <f>'2006'!D18+'2005'!D18</f>
        <v>80307</v>
      </c>
      <c r="D20" s="8">
        <f t="shared" si="0"/>
        <v>0.06538316241292504</v>
      </c>
      <c r="E20" s="13">
        <f>'2006'!E18+'2005'!E18</f>
        <v>39549</v>
      </c>
      <c r="F20" s="8">
        <f t="shared" si="1"/>
        <v>0.069989682675921</v>
      </c>
      <c r="G20" s="13">
        <f>'2006'!H18+'2005'!H18</f>
        <v>4485</v>
      </c>
      <c r="H20" s="8">
        <f t="shared" si="2"/>
        <v>0.08102102753089097</v>
      </c>
      <c r="I20" s="13">
        <f>'2006'!F18+'2006'!I18+'2005'!F18+'2005'!I18</f>
        <v>9</v>
      </c>
      <c r="J20" s="8">
        <f t="shared" si="3"/>
        <v>0.00012800091022869496</v>
      </c>
      <c r="K20" s="13">
        <f>'2006'!G18+'2006'!J18+'2005'!G18+'2005'!J18</f>
        <v>12675</v>
      </c>
      <c r="L20" s="8">
        <f t="shared" si="4"/>
        <v>0.024243803723695233</v>
      </c>
    </row>
    <row r="21" spans="1:12" ht="12.75">
      <c r="A21" s="4" t="str">
        <f>'2006'!B19</f>
        <v>LB</v>
      </c>
      <c r="B21" s="4" t="str">
        <f>'2006'!C19</f>
        <v>Medicine at Urbana-Champaign      </v>
      </c>
      <c r="C21" s="13">
        <f>'2006'!D19+'2005'!D19</f>
        <v>1944</v>
      </c>
      <c r="D21" s="8">
        <f t="shared" si="0"/>
        <v>0.001582737093039539</v>
      </c>
      <c r="E21" s="13">
        <f>'2006'!E19+'2005'!E19</f>
        <v>3289</v>
      </c>
      <c r="F21" s="8">
        <f t="shared" si="1"/>
        <v>0.005820528112495996</v>
      </c>
      <c r="G21" s="13">
        <f>'2006'!H19+'2005'!H19</f>
        <v>52</v>
      </c>
      <c r="H21" s="8">
        <f t="shared" si="2"/>
        <v>0.000939374232242214</v>
      </c>
      <c r="I21" s="13">
        <f>'2006'!F19+'2006'!I19+'2005'!F19+'2005'!I19</f>
        <v>52</v>
      </c>
      <c r="J21" s="8">
        <f t="shared" si="3"/>
        <v>0.000739560814654682</v>
      </c>
      <c r="K21" s="13">
        <f>'2006'!G19+'2006'!J19+'2005'!G19+'2005'!J19</f>
        <v>4669</v>
      </c>
      <c r="L21" s="8">
        <f t="shared" si="4"/>
        <v>0.008930518310527262</v>
      </c>
    </row>
    <row r="22" spans="1:12" ht="12.75">
      <c r="A22" s="4" t="str">
        <f>'2006'!B20</f>
        <v>LC</v>
      </c>
      <c r="B22" s="4" t="str">
        <f>'2006'!C20</f>
        <v>Veterinary Medicine               </v>
      </c>
      <c r="C22" s="13">
        <f>'2006'!D20+'2005'!D20</f>
        <v>348</v>
      </c>
      <c r="D22" s="8">
        <f t="shared" si="0"/>
        <v>0.0002833294796181891</v>
      </c>
      <c r="E22" s="13">
        <f>'2006'!E20+'2005'!E20</f>
        <v>157</v>
      </c>
      <c r="F22" s="8">
        <f t="shared" si="1"/>
        <v>0.00027784217502641273</v>
      </c>
      <c r="G22" s="13">
        <f>'2006'!H20+'2005'!H20</f>
        <v>26</v>
      </c>
      <c r="H22" s="8">
        <f t="shared" si="2"/>
        <v>0.000469687116121107</v>
      </c>
      <c r="I22" s="13">
        <f>'2006'!F20+'2006'!I20+'2005'!F20+'2005'!I20</f>
        <v>31054</v>
      </c>
      <c r="J22" s="8">
        <f t="shared" si="3"/>
        <v>0.4416600295824326</v>
      </c>
      <c r="K22" s="13">
        <f>'2006'!G20+'2006'!J20+'2005'!G20+'2005'!J20</f>
        <v>3584</v>
      </c>
      <c r="L22" s="8">
        <f t="shared" si="4"/>
        <v>0.006855210457256309</v>
      </c>
    </row>
    <row r="23" spans="1:12" ht="12.75">
      <c r="A23" s="4" t="str">
        <f>'2006'!B21</f>
        <v>LD</v>
      </c>
      <c r="B23" s="4" t="str">
        <f>'2006'!C21</f>
        <v>Armed Forces                      </v>
      </c>
      <c r="C23" s="13">
        <f>'2006'!D21+'2005'!D21</f>
        <v>2873</v>
      </c>
      <c r="D23" s="8">
        <f t="shared" si="0"/>
        <v>0.0023390965371926933</v>
      </c>
      <c r="E23" s="13">
        <f>'2006'!E21+'2005'!E21</f>
        <v>1597</v>
      </c>
      <c r="F23" s="8">
        <f t="shared" si="1"/>
        <v>0.002826203525587141</v>
      </c>
      <c r="G23" s="13">
        <f>'2006'!H21+'2005'!H21</f>
        <v>18</v>
      </c>
      <c r="H23" s="8">
        <f t="shared" si="2"/>
        <v>0.00032516800346845873</v>
      </c>
      <c r="I23" s="13">
        <f>'2006'!F21+'2006'!I21+'2005'!F21+'2005'!I21</f>
        <v>0</v>
      </c>
      <c r="J23" s="8">
        <f t="shared" si="3"/>
        <v>0</v>
      </c>
      <c r="K23" s="13">
        <f>'2006'!G21+'2006'!J21+'2005'!G21+'2005'!J21</f>
        <v>26</v>
      </c>
      <c r="L23" s="8">
        <f t="shared" si="4"/>
        <v>4.9730879433220996E-05</v>
      </c>
    </row>
    <row r="24" spans="1:12" ht="12.75">
      <c r="A24" s="4" t="str">
        <f>'2006'!B22</f>
        <v>LE</v>
      </c>
      <c r="B24" s="4" t="str">
        <f>'2006'!C22</f>
        <v>Institute of Aviation             </v>
      </c>
      <c r="C24" s="13">
        <f>'2006'!D22+'2005'!D22</f>
        <v>2968</v>
      </c>
      <c r="D24" s="8">
        <f t="shared" si="0"/>
        <v>0.0024164422284677738</v>
      </c>
      <c r="E24" s="13">
        <f>'2006'!E22+'2005'!E22</f>
        <v>4008</v>
      </c>
      <c r="F24" s="8">
        <f t="shared" si="1"/>
        <v>0.007092939092394026</v>
      </c>
      <c r="G24" s="13">
        <f>'2006'!H22+'2005'!H22</f>
        <v>501</v>
      </c>
      <c r="H24" s="8">
        <f t="shared" si="2"/>
        <v>0.009050509429872101</v>
      </c>
      <c r="I24" s="13">
        <f>'2006'!F22+'2006'!I22+'2005'!F22+'2005'!I22</f>
        <v>0</v>
      </c>
      <c r="J24" s="8">
        <f t="shared" si="3"/>
        <v>0</v>
      </c>
      <c r="K24" s="13">
        <f>'2006'!G22+'2006'!J22+'2005'!G22+'2005'!J22</f>
        <v>451</v>
      </c>
      <c r="L24" s="8">
        <f t="shared" si="4"/>
        <v>0.0008626394855531795</v>
      </c>
    </row>
    <row r="25" spans="1:12" ht="12.75">
      <c r="A25" s="4" t="str">
        <f>'2006'!B23</f>
        <v>LG</v>
      </c>
      <c r="B25" s="4" t="str">
        <f>'2006'!C23</f>
        <v>Labor &amp; Industrial Relations      </v>
      </c>
      <c r="C25" s="13">
        <f>'2006'!D23+'2005'!D23</f>
        <v>0</v>
      </c>
      <c r="D25" s="8">
        <f t="shared" si="0"/>
        <v>0</v>
      </c>
      <c r="E25" s="13">
        <f>'2006'!E23+'2005'!E23</f>
        <v>8</v>
      </c>
      <c r="F25" s="8">
        <f t="shared" si="1"/>
        <v>1.4157563058670711E-05</v>
      </c>
      <c r="G25" s="13">
        <f>'2006'!H23+'2005'!H23</f>
        <v>0</v>
      </c>
      <c r="H25" s="8">
        <f t="shared" si="2"/>
        <v>0</v>
      </c>
      <c r="I25" s="13">
        <f>'2006'!F23+'2006'!I23+'2005'!F23+'2005'!I23</f>
        <v>149</v>
      </c>
      <c r="J25" s="8">
        <f t="shared" si="3"/>
        <v>0.0021191261804528387</v>
      </c>
      <c r="K25" s="13">
        <f>'2006'!G23+'2006'!J23+'2005'!G23+'2005'!J23</f>
        <v>8388</v>
      </c>
      <c r="L25" s="8">
        <f t="shared" si="4"/>
        <v>0.01604394679560991</v>
      </c>
    </row>
    <row r="26" spans="1:12" ht="12.75">
      <c r="A26" s="4" t="str">
        <f>'2006'!B24</f>
        <v>LL</v>
      </c>
      <c r="B26" s="4" t="str">
        <f>'2006'!C24</f>
        <v>School of Social Work             </v>
      </c>
      <c r="C26" s="13">
        <f>'2006'!D24+'2005'!D24</f>
        <v>1725</v>
      </c>
      <c r="D26" s="8">
        <f t="shared" si="0"/>
        <v>0.001404434920521196</v>
      </c>
      <c r="E26" s="13">
        <f>'2006'!E24+'2005'!E24</f>
        <v>513</v>
      </c>
      <c r="F26" s="8">
        <f t="shared" si="1"/>
        <v>0.0009078537311372594</v>
      </c>
      <c r="G26" s="13">
        <f>'2006'!H24+'2005'!H24</f>
        <v>0</v>
      </c>
      <c r="H26" s="8">
        <f t="shared" si="2"/>
        <v>0</v>
      </c>
      <c r="I26" s="13">
        <f>'2006'!F24+'2006'!I24+'2005'!F24+'2005'!I24</f>
        <v>8</v>
      </c>
      <c r="J26" s="8">
        <f t="shared" si="3"/>
        <v>0.00011377858686995108</v>
      </c>
      <c r="K26" s="13">
        <f>'2006'!G24+'2006'!J24+'2005'!G24+'2005'!J24</f>
        <v>16353</v>
      </c>
      <c r="L26" s="8">
        <f t="shared" si="4"/>
        <v>0.031278810437363955</v>
      </c>
    </row>
    <row r="27" spans="1:12" ht="12.75">
      <c r="A27" s="4" t="str">
        <f>'2006'!B25</f>
        <v>LP</v>
      </c>
      <c r="B27" s="4" t="str">
        <f>'2006'!C25</f>
        <v>Library &amp; Information Sci         </v>
      </c>
      <c r="C27" s="13">
        <f>'2006'!D25+'2005'!D25</f>
        <v>626</v>
      </c>
      <c r="D27" s="8">
        <f t="shared" si="0"/>
        <v>0.0005096673972442138</v>
      </c>
      <c r="E27" s="13">
        <f>'2006'!E25+'2005'!E25</f>
        <v>652</v>
      </c>
      <c r="F27" s="8">
        <f t="shared" si="1"/>
        <v>0.001153841389281663</v>
      </c>
      <c r="G27" s="13">
        <f>'2006'!H25+'2005'!H25</f>
        <v>0</v>
      </c>
      <c r="H27" s="8">
        <f t="shared" si="2"/>
        <v>0</v>
      </c>
      <c r="I27" s="13">
        <f>'2006'!F25+'2006'!I25+'2005'!F25+'2005'!I25</f>
        <v>2</v>
      </c>
      <c r="J27" s="8">
        <f t="shared" si="3"/>
        <v>2.844464671748777E-05</v>
      </c>
      <c r="K27" s="13">
        <f>'2006'!G25+'2006'!J25+'2005'!G25+'2005'!J25</f>
        <v>10958</v>
      </c>
      <c r="L27" s="8">
        <f t="shared" si="4"/>
        <v>0.0209596529549706</v>
      </c>
    </row>
    <row r="28" spans="1:12" ht="12.75">
      <c r="A28" s="4" t="str">
        <f>'2006'!B26</f>
        <v>  </v>
      </c>
      <c r="B28" s="4" t="str">
        <f>'2006'!C26</f>
        <v>Administrative Units              </v>
      </c>
      <c r="C28" s="13">
        <f>'2006'!D26+'2005'!D26</f>
        <v>3104</v>
      </c>
      <c r="D28" s="8">
        <f t="shared" si="0"/>
        <v>0.0025271686917668363</v>
      </c>
      <c r="E28" s="13">
        <f>'2006'!E26+'2005'!E26</f>
        <v>1416</v>
      </c>
      <c r="F28" s="8">
        <f t="shared" si="1"/>
        <v>0.002505888661384716</v>
      </c>
      <c r="G28" s="13">
        <f>'2006'!H26+'2005'!H26</f>
        <v>282</v>
      </c>
      <c r="H28" s="8">
        <f t="shared" si="2"/>
        <v>0.005094298721005853</v>
      </c>
      <c r="I28" s="13">
        <f>'2006'!F26+'2006'!I26+'2005'!F26+'2005'!I26</f>
        <v>293</v>
      </c>
      <c r="J28" s="8">
        <f t="shared" si="3"/>
        <v>0.004167140744111958</v>
      </c>
      <c r="K28" s="13">
        <f>'2006'!G26+'2006'!J26+'2005'!G26+'2005'!J26</f>
        <v>1777</v>
      </c>
      <c r="L28" s="8">
        <f t="shared" si="4"/>
        <v>0.00339891433664745</v>
      </c>
    </row>
    <row r="29" ht="12.75">
      <c r="A29" t="s">
        <v>447</v>
      </c>
    </row>
    <row r="31" ht="12.75">
      <c r="A31" s="2" t="s">
        <v>446</v>
      </c>
    </row>
    <row r="32" ht="12.75">
      <c r="A32" s="2" t="s">
        <v>211</v>
      </c>
    </row>
    <row r="33" spans="1:2" ht="12.75">
      <c r="A33" s="1">
        <v>39423</v>
      </c>
      <c r="B33" t="s">
        <v>462</v>
      </c>
    </row>
    <row r="34" ht="12.75">
      <c r="A34" t="s">
        <v>0</v>
      </c>
    </row>
    <row r="35" ht="12.75">
      <c r="A35" t="s">
        <v>445</v>
      </c>
    </row>
    <row r="37" spans="1:15" ht="12.75">
      <c r="A37" s="25" t="s">
        <v>1</v>
      </c>
      <c r="B37" s="25"/>
      <c r="C37" s="23" t="s">
        <v>4</v>
      </c>
      <c r="D37" s="27"/>
      <c r="E37" s="27"/>
      <c r="F37" s="27"/>
      <c r="G37" s="27"/>
      <c r="H37" s="24"/>
      <c r="I37" s="25" t="s">
        <v>438</v>
      </c>
      <c r="J37" s="25"/>
      <c r="K37" s="25" t="s">
        <v>439</v>
      </c>
      <c r="L37" s="25"/>
      <c r="M37" s="30" t="s">
        <v>244</v>
      </c>
      <c r="N37" s="30"/>
      <c r="O37" s="30"/>
    </row>
    <row r="38" spans="1:15" ht="12.75">
      <c r="A38" s="25"/>
      <c r="B38" s="25"/>
      <c r="C38" s="26" t="s">
        <v>440</v>
      </c>
      <c r="D38" s="26"/>
      <c r="E38" s="26"/>
      <c r="F38" s="26"/>
      <c r="G38" s="26" t="s">
        <v>441</v>
      </c>
      <c r="H38" s="26"/>
      <c r="I38" s="25" t="s">
        <v>442</v>
      </c>
      <c r="J38" s="25"/>
      <c r="K38" s="25" t="s">
        <v>442</v>
      </c>
      <c r="L38" s="25"/>
      <c r="M38" s="30" t="s">
        <v>220</v>
      </c>
      <c r="N38" s="30" t="s">
        <v>218</v>
      </c>
      <c r="O38" s="30" t="s">
        <v>219</v>
      </c>
    </row>
    <row r="39" spans="1:15" ht="12.75">
      <c r="A39" s="21" t="s">
        <v>2</v>
      </c>
      <c r="B39" s="21" t="s">
        <v>3</v>
      </c>
      <c r="C39" s="28" t="s">
        <v>5</v>
      </c>
      <c r="D39" s="29"/>
      <c r="E39" s="23" t="s">
        <v>6</v>
      </c>
      <c r="F39" s="24"/>
      <c r="G39" s="23" t="s">
        <v>443</v>
      </c>
      <c r="H39" s="24"/>
      <c r="I39" s="25"/>
      <c r="J39" s="25"/>
      <c r="K39" s="25"/>
      <c r="L39" s="25"/>
      <c r="M39" s="30"/>
      <c r="N39" s="30"/>
      <c r="O39" s="30"/>
    </row>
    <row r="40" spans="1:15" ht="12.75">
      <c r="A40" s="22"/>
      <c r="B40" s="22"/>
      <c r="C40" s="14" t="s">
        <v>212</v>
      </c>
      <c r="D40" s="14" t="s">
        <v>213</v>
      </c>
      <c r="E40" s="14" t="s">
        <v>212</v>
      </c>
      <c r="F40" s="14" t="s">
        <v>213</v>
      </c>
      <c r="G40" s="14" t="s">
        <v>212</v>
      </c>
      <c r="H40" s="14" t="s">
        <v>213</v>
      </c>
      <c r="I40" s="3" t="s">
        <v>212</v>
      </c>
      <c r="J40" s="3" t="s">
        <v>213</v>
      </c>
      <c r="K40" s="3" t="s">
        <v>212</v>
      </c>
      <c r="L40" s="3" t="s">
        <v>213</v>
      </c>
      <c r="M40" s="15" t="s">
        <v>212</v>
      </c>
      <c r="N40" s="15" t="s">
        <v>212</v>
      </c>
      <c r="O40" s="15" t="s">
        <v>212</v>
      </c>
    </row>
    <row r="41" spans="1:15" ht="12.75">
      <c r="A41" s="5" t="s">
        <v>208</v>
      </c>
      <c r="B41" s="5" t="s">
        <v>209</v>
      </c>
      <c r="C41" s="12">
        <f>SUM(C42:C53)</f>
        <v>49</v>
      </c>
      <c r="D41" s="8">
        <f>C41/C$41</f>
        <v>1</v>
      </c>
      <c r="E41" s="12">
        <f>SUM(E42:E53)</f>
        <v>276</v>
      </c>
      <c r="F41" s="8">
        <f>E41/E$41</f>
        <v>1</v>
      </c>
      <c r="G41" s="12">
        <f>SUM(G42:G53)</f>
        <v>4</v>
      </c>
      <c r="H41" s="8">
        <f>G41/G$41</f>
        <v>1</v>
      </c>
      <c r="I41" s="12">
        <f>SUM(I42:I53)</f>
        <v>272</v>
      </c>
      <c r="J41" s="8">
        <f>I41/I$41</f>
        <v>1</v>
      </c>
      <c r="K41" s="12">
        <f>SUM(K42:K53)</f>
        <v>40369</v>
      </c>
      <c r="L41" s="8">
        <f>K41/K$41</f>
        <v>1</v>
      </c>
      <c r="M41" s="12">
        <f>SUM(M42:M53)</f>
        <v>10082</v>
      </c>
      <c r="N41" s="12">
        <f>SUM(N42:N53)</f>
        <v>0</v>
      </c>
      <c r="O41" s="12">
        <f>SUM(O42:O53)</f>
        <v>1751</v>
      </c>
    </row>
    <row r="42" spans="1:15" ht="12.75">
      <c r="A42" s="4" t="str">
        <f>'2006'!B34</f>
        <v>KL</v>
      </c>
      <c r="B42" s="4" t="str">
        <f>'2006'!C34</f>
        <v>College of ACES                   </v>
      </c>
      <c r="C42" s="13">
        <f>'2006'!D34+'2005'!D34</f>
        <v>33</v>
      </c>
      <c r="D42" s="8">
        <f>C42/C$41</f>
        <v>0.673469387755102</v>
      </c>
      <c r="E42" s="13">
        <f>'2006'!E34+'2005'!E34</f>
        <v>97</v>
      </c>
      <c r="F42" s="8">
        <f>E42/E$41</f>
        <v>0.35144927536231885</v>
      </c>
      <c r="G42" s="13">
        <f>'2006'!F34+'2005'!F34</f>
        <v>0</v>
      </c>
      <c r="H42" s="8">
        <f>G42/G$41</f>
        <v>0</v>
      </c>
      <c r="I42" s="13">
        <f>'2006'!F34+'2006'!I34+'2005'!F34+'2005'!I34</f>
        <v>0</v>
      </c>
      <c r="J42" s="8">
        <f>I42/I$41</f>
        <v>0</v>
      </c>
      <c r="K42" s="13">
        <f>'2006'!G34+'2006'!J34+'2005'!G34+'2005'!J34</f>
        <v>2122</v>
      </c>
      <c r="L42" s="8">
        <f>K42/K$41</f>
        <v>0.05256508707176299</v>
      </c>
      <c r="M42" s="4">
        <f>'2006'!K34+'2005'!K34</f>
        <v>81</v>
      </c>
      <c r="N42" s="4">
        <f>'2006'!L34+'2005'!L34</f>
        <v>0</v>
      </c>
      <c r="O42" s="4">
        <f>'2006'!M34+'2005'!M34</f>
        <v>3</v>
      </c>
    </row>
    <row r="43" spans="1:15" ht="12.75">
      <c r="A43" s="4" t="str">
        <f>'2006'!B35</f>
        <v>KM</v>
      </c>
      <c r="B43" s="4" t="str">
        <f>'2006'!C35</f>
        <v>College of Business               </v>
      </c>
      <c r="C43" s="13">
        <f>'2006'!D35+'2005'!D35</f>
        <v>0</v>
      </c>
      <c r="D43" s="8">
        <f aca="true" t="shared" si="5" ref="D43:D53">C43/C$41</f>
        <v>0</v>
      </c>
      <c r="E43" s="13">
        <f>'2006'!E35+'2005'!E35</f>
        <v>0</v>
      </c>
      <c r="F43" s="8">
        <f aca="true" t="shared" si="6" ref="F43:F53">E43/E$41</f>
        <v>0</v>
      </c>
      <c r="G43" s="13">
        <f>'2006'!F35+'2005'!F35</f>
        <v>0</v>
      </c>
      <c r="H43" s="8">
        <f aca="true" t="shared" si="7" ref="H43:H53">G43/G$41</f>
        <v>0</v>
      </c>
      <c r="I43" s="13">
        <f>'2006'!F35+'2006'!I35+'2005'!F35+'2005'!I35</f>
        <v>0</v>
      </c>
      <c r="J43" s="8">
        <f aca="true" t="shared" si="8" ref="J43:J53">I43/I$41</f>
        <v>0</v>
      </c>
      <c r="K43" s="13">
        <f>'2006'!G35+'2006'!J35+'2005'!G35+'2005'!J35</f>
        <v>0</v>
      </c>
      <c r="L43" s="8">
        <f aca="true" t="shared" si="9" ref="L43:L53">K43/K$41</f>
        <v>0</v>
      </c>
      <c r="M43" s="4">
        <f>'2006'!K35+'2005'!K35</f>
        <v>486</v>
      </c>
      <c r="N43" s="4">
        <f>'2006'!L35+'2005'!L35</f>
        <v>0</v>
      </c>
      <c r="O43" s="4">
        <f>'2006'!M35+'2005'!M35</f>
        <v>15</v>
      </c>
    </row>
    <row r="44" spans="1:15" ht="12.75">
      <c r="A44" s="4" t="str">
        <f>'2006'!B36</f>
        <v>KN</v>
      </c>
      <c r="B44" s="4" t="str">
        <f>'2006'!C36</f>
        <v>College of Education              </v>
      </c>
      <c r="C44" s="13">
        <f>'2006'!D36+'2005'!D36</f>
        <v>0</v>
      </c>
      <c r="D44" s="8">
        <f t="shared" si="5"/>
        <v>0</v>
      </c>
      <c r="E44" s="13">
        <f>'2006'!E36+'2005'!E36</f>
        <v>4</v>
      </c>
      <c r="F44" s="8">
        <f t="shared" si="6"/>
        <v>0.014492753623188406</v>
      </c>
      <c r="G44" s="13">
        <f>'2006'!F36+'2005'!F36</f>
        <v>0</v>
      </c>
      <c r="H44" s="8">
        <f t="shared" si="7"/>
        <v>0</v>
      </c>
      <c r="I44" s="13">
        <f>'2006'!F36+'2006'!I36+'2005'!F36+'2005'!I36</f>
        <v>0</v>
      </c>
      <c r="J44" s="8">
        <f t="shared" si="8"/>
        <v>0</v>
      </c>
      <c r="K44" s="13">
        <f>'2006'!G36+'2006'!J36+'2005'!G36+'2005'!J36</f>
        <v>8733</v>
      </c>
      <c r="L44" s="8">
        <f t="shared" si="9"/>
        <v>0.2163293616388813</v>
      </c>
      <c r="M44" s="4">
        <f>'2006'!K36+'2005'!K36</f>
        <v>120</v>
      </c>
      <c r="N44" s="4">
        <f>'2006'!L36+'2005'!L36</f>
        <v>0</v>
      </c>
      <c r="O44" s="4">
        <f>'2006'!M36+'2005'!M36</f>
        <v>20</v>
      </c>
    </row>
    <row r="45" spans="1:15" ht="12.75">
      <c r="A45" s="4" t="str">
        <f>'2006'!B37</f>
        <v>KP</v>
      </c>
      <c r="B45" s="4" t="str">
        <f>'2006'!C37</f>
        <v>College of Engineering            </v>
      </c>
      <c r="C45" s="13">
        <f>'2006'!D37+'2005'!D37</f>
        <v>0</v>
      </c>
      <c r="D45" s="8">
        <f t="shared" si="5"/>
        <v>0</v>
      </c>
      <c r="E45" s="13">
        <f>'2006'!E37+'2005'!E37</f>
        <v>81</v>
      </c>
      <c r="F45" s="8">
        <f t="shared" si="6"/>
        <v>0.29347826086956524</v>
      </c>
      <c r="G45" s="13">
        <f>'2006'!F37+'2005'!F37</f>
        <v>4</v>
      </c>
      <c r="H45" s="8">
        <f t="shared" si="7"/>
        <v>1</v>
      </c>
      <c r="I45" s="13">
        <f>'2006'!F37+'2006'!I37+'2005'!F37+'2005'!I37</f>
        <v>4</v>
      </c>
      <c r="J45" s="8">
        <f t="shared" si="8"/>
        <v>0.014705882352941176</v>
      </c>
      <c r="K45" s="13">
        <f>'2006'!G37+'2006'!J37+'2005'!G37+'2005'!J37</f>
        <v>2927</v>
      </c>
      <c r="L45" s="8">
        <f t="shared" si="9"/>
        <v>0.0725061309420595</v>
      </c>
      <c r="M45" s="4">
        <f>'2006'!K37+'2005'!K37</f>
        <v>33</v>
      </c>
      <c r="N45" s="4">
        <f>'2006'!L37+'2005'!L37</f>
        <v>0</v>
      </c>
      <c r="O45" s="4">
        <f>'2006'!M37+'2005'!M37</f>
        <v>6</v>
      </c>
    </row>
    <row r="46" spans="1:15" ht="12.75">
      <c r="A46" s="4" t="str">
        <f>'2006'!B38</f>
        <v>KR</v>
      </c>
      <c r="B46" s="4" t="str">
        <f>'2006'!C38</f>
        <v>Fine &amp; Applied Arts               </v>
      </c>
      <c r="C46" s="13">
        <f>'2006'!D38+'2005'!D38</f>
        <v>1</v>
      </c>
      <c r="D46" s="8">
        <f t="shared" si="5"/>
        <v>0.02040816326530612</v>
      </c>
      <c r="E46" s="13">
        <f>'2006'!E38+'2005'!E38</f>
        <v>3</v>
      </c>
      <c r="F46" s="8">
        <f t="shared" si="6"/>
        <v>0.010869565217391304</v>
      </c>
      <c r="G46" s="13">
        <f>'2006'!F38+'2005'!F38</f>
        <v>0</v>
      </c>
      <c r="H46" s="8">
        <f t="shared" si="7"/>
        <v>0</v>
      </c>
      <c r="I46" s="13">
        <f>'2006'!F38+'2006'!I38+'2005'!F38+'2005'!I38</f>
        <v>0</v>
      </c>
      <c r="J46" s="8">
        <f t="shared" si="8"/>
        <v>0</v>
      </c>
      <c r="K46" s="13">
        <f>'2006'!G38+'2006'!J38+'2005'!G38+'2005'!J38</f>
        <v>114</v>
      </c>
      <c r="L46" s="8">
        <f t="shared" si="9"/>
        <v>0.002823949069830811</v>
      </c>
      <c r="M46" s="4">
        <f>'2006'!K38+'2005'!K38</f>
        <v>18</v>
      </c>
      <c r="N46" s="4">
        <f>'2006'!L38+'2005'!L38</f>
        <v>0</v>
      </c>
      <c r="O46" s="4">
        <f>'2006'!M38+'2005'!M38</f>
        <v>0</v>
      </c>
    </row>
    <row r="47" spans="1:15" ht="12.75">
      <c r="A47" s="4" t="str">
        <f>'2006'!B39</f>
        <v>KT</v>
      </c>
      <c r="B47" s="4" t="str">
        <f>'2006'!C39</f>
        <v>Communications                    </v>
      </c>
      <c r="C47" s="13">
        <f>'2006'!D39+'2005'!D39</f>
        <v>0</v>
      </c>
      <c r="D47" s="8">
        <f t="shared" si="5"/>
        <v>0</v>
      </c>
      <c r="E47" s="13">
        <f>'2006'!E39+'2005'!E39</f>
        <v>0</v>
      </c>
      <c r="F47" s="8">
        <f t="shared" si="6"/>
        <v>0</v>
      </c>
      <c r="G47" s="13">
        <f>'2006'!F39+'2005'!F39</f>
        <v>0</v>
      </c>
      <c r="H47" s="8">
        <f t="shared" si="7"/>
        <v>0</v>
      </c>
      <c r="I47" s="13">
        <f>'2006'!F39+'2006'!I39+'2005'!F39+'2005'!I39</f>
        <v>0</v>
      </c>
      <c r="J47" s="8">
        <f t="shared" si="8"/>
        <v>0</v>
      </c>
      <c r="K47" s="13">
        <f>'2006'!G39+'2006'!J39+'2005'!G39+'2005'!J39</f>
        <v>70</v>
      </c>
      <c r="L47" s="8">
        <f t="shared" si="9"/>
        <v>0.0017340038148083927</v>
      </c>
      <c r="M47" s="4">
        <f>'2006'!K39+'2005'!K39</f>
        <v>0</v>
      </c>
      <c r="N47" s="4">
        <f>'2006'!L39+'2005'!L39</f>
        <v>0</v>
      </c>
      <c r="O47" s="4">
        <f>'2006'!M39+'2005'!M39</f>
        <v>0</v>
      </c>
    </row>
    <row r="48" spans="1:15" ht="12.75">
      <c r="A48" s="4" t="str">
        <f>'2006'!B40</f>
        <v>KU</v>
      </c>
      <c r="B48" s="4" t="str">
        <f>'2006'!C40</f>
        <v>College of Law                    </v>
      </c>
      <c r="C48" s="13">
        <f>'2006'!D40+'2005'!D40</f>
        <v>0</v>
      </c>
      <c r="D48" s="8">
        <f t="shared" si="5"/>
        <v>0</v>
      </c>
      <c r="E48" s="13">
        <f>'2006'!E40+'2005'!E40</f>
        <v>0</v>
      </c>
      <c r="F48" s="8">
        <f t="shared" si="6"/>
        <v>0</v>
      </c>
      <c r="G48" s="13">
        <f>'2006'!F40+'2005'!F40</f>
        <v>0</v>
      </c>
      <c r="H48" s="8">
        <f t="shared" si="7"/>
        <v>0</v>
      </c>
      <c r="I48" s="13">
        <f>'2006'!F40+'2006'!I40+'2005'!F40+'2005'!I40</f>
        <v>148</v>
      </c>
      <c r="J48" s="8">
        <f t="shared" si="8"/>
        <v>0.5441176470588235</v>
      </c>
      <c r="K48" s="13">
        <f>'2006'!G40+'2006'!J40+'2005'!G40+'2005'!J40</f>
        <v>109</v>
      </c>
      <c r="L48" s="8">
        <f t="shared" si="9"/>
        <v>0.002700091654487354</v>
      </c>
      <c r="M48" s="4">
        <f>'2006'!K40+'2005'!K40</f>
        <v>0</v>
      </c>
      <c r="N48" s="4">
        <f>'2006'!L40+'2005'!L40</f>
        <v>0</v>
      </c>
      <c r="O48" s="4">
        <f>'2006'!M40+'2005'!M40</f>
        <v>0</v>
      </c>
    </row>
    <row r="49" spans="1:15" ht="12.75">
      <c r="A49" s="4" t="str">
        <f>'2006'!B41</f>
        <v>KV</v>
      </c>
      <c r="B49" s="4" t="str">
        <f>'2006'!C41</f>
        <v>Liberal Arts &amp; Sciences           </v>
      </c>
      <c r="C49" s="13">
        <f>'2006'!D41+'2005'!D41</f>
        <v>3</v>
      </c>
      <c r="D49" s="8">
        <f t="shared" si="5"/>
        <v>0.061224489795918366</v>
      </c>
      <c r="E49" s="13">
        <f>'2006'!E41+'2005'!E41</f>
        <v>6</v>
      </c>
      <c r="F49" s="8">
        <f t="shared" si="6"/>
        <v>0.021739130434782608</v>
      </c>
      <c r="G49" s="13">
        <f>'2006'!F41+'2005'!F41</f>
        <v>0</v>
      </c>
      <c r="H49" s="8">
        <f t="shared" si="7"/>
        <v>0</v>
      </c>
      <c r="I49" s="13">
        <f>'2006'!F41+'2006'!I41+'2005'!F41+'2005'!I41</f>
        <v>0</v>
      </c>
      <c r="J49" s="8">
        <f t="shared" si="8"/>
        <v>0</v>
      </c>
      <c r="K49" s="13">
        <f>'2006'!G41+'2006'!J41+'2005'!G41+'2005'!J41</f>
        <v>565</v>
      </c>
      <c r="L49" s="8">
        <f t="shared" si="9"/>
        <v>0.013995887933810597</v>
      </c>
      <c r="M49" s="4">
        <f>'2006'!K41+'2005'!K41</f>
        <v>6189</v>
      </c>
      <c r="N49" s="4">
        <f>'2006'!L41+'2005'!L41</f>
        <v>0</v>
      </c>
      <c r="O49" s="4">
        <f>'2006'!M41+'2005'!M41</f>
        <v>1139</v>
      </c>
    </row>
    <row r="50" spans="1:15" ht="12.75">
      <c r="A50" s="4" t="s">
        <v>119</v>
      </c>
      <c r="B50" s="4" t="s">
        <v>463</v>
      </c>
      <c r="C50" s="13">
        <f>'2006'!D42+'2005'!D42</f>
        <v>0</v>
      </c>
      <c r="D50" s="8">
        <f t="shared" si="5"/>
        <v>0</v>
      </c>
      <c r="E50" s="13">
        <f>'2006'!E42+'2005'!E42</f>
        <v>0</v>
      </c>
      <c r="F50" s="8">
        <f t="shared" si="6"/>
        <v>0</v>
      </c>
      <c r="G50" s="13">
        <f>'2006'!F42+'2005'!F42</f>
        <v>0</v>
      </c>
      <c r="H50" s="8">
        <f t="shared" si="7"/>
        <v>0</v>
      </c>
      <c r="I50" s="13">
        <f>'2006'!F42+'2006'!I42+'2005'!F42+'2005'!I42</f>
        <v>0</v>
      </c>
      <c r="J50" s="8">
        <f t="shared" si="8"/>
        <v>0</v>
      </c>
      <c r="K50" s="13">
        <f>'2006'!G42+'2006'!J42+'2005'!G42+'2005'!J42</f>
        <v>0</v>
      </c>
      <c r="L50" s="8">
        <f t="shared" si="9"/>
        <v>0</v>
      </c>
      <c r="M50" s="4">
        <f>'2006'!K42+'2005'!K42</f>
        <v>0</v>
      </c>
      <c r="N50" s="4">
        <f>'2006'!L42+'2005'!L42</f>
        <v>0</v>
      </c>
      <c r="O50" s="4">
        <f>'2006'!M42+'2005'!M42</f>
        <v>0</v>
      </c>
    </row>
    <row r="51" spans="1:15" ht="12.75">
      <c r="A51" s="4" t="str">
        <f>'2006'!B43</f>
        <v>LL</v>
      </c>
      <c r="B51" s="4" t="str">
        <f>'2006'!C43</f>
        <v>School of Social Work             </v>
      </c>
      <c r="C51" s="13">
        <f>'2006'!D43+'2005'!D43</f>
        <v>0</v>
      </c>
      <c r="D51" s="8">
        <f t="shared" si="5"/>
        <v>0</v>
      </c>
      <c r="E51" s="13">
        <f>'2006'!E43+'2005'!E43</f>
        <v>0</v>
      </c>
      <c r="F51" s="8">
        <f t="shared" si="6"/>
        <v>0</v>
      </c>
      <c r="G51" s="13">
        <f>'2006'!F43+'2005'!F43</f>
        <v>0</v>
      </c>
      <c r="H51" s="8">
        <f t="shared" si="7"/>
        <v>0</v>
      </c>
      <c r="I51" s="13">
        <f>'2006'!F43+'2006'!I43+'2005'!F43+'2005'!I43</f>
        <v>0</v>
      </c>
      <c r="J51" s="8">
        <f t="shared" si="8"/>
        <v>0</v>
      </c>
      <c r="K51" s="13">
        <f>'2006'!G43+'2006'!J43+'2005'!G43+'2005'!J43</f>
        <v>1500</v>
      </c>
      <c r="L51" s="8">
        <f t="shared" si="9"/>
        <v>0.037157224603036984</v>
      </c>
      <c r="M51" s="4">
        <f>'2006'!K43+'2005'!K43</f>
        <v>0</v>
      </c>
      <c r="N51" s="4">
        <f>'2006'!L43+'2005'!L43</f>
        <v>0</v>
      </c>
      <c r="O51" s="4">
        <f>'2006'!M43+'2005'!M43</f>
        <v>0</v>
      </c>
    </row>
    <row r="52" spans="1:15" ht="12.75">
      <c r="A52" s="4" t="str">
        <f>'2006'!B44</f>
        <v>LP</v>
      </c>
      <c r="B52" s="4" t="str">
        <f>'2006'!C44</f>
        <v>Library &amp; Information Sci         </v>
      </c>
      <c r="C52" s="13">
        <f>'2006'!D44+'2005'!D44</f>
        <v>0</v>
      </c>
      <c r="D52" s="8">
        <f t="shared" si="5"/>
        <v>0</v>
      </c>
      <c r="E52" s="13">
        <f>'2006'!E44+'2005'!E44</f>
        <v>0</v>
      </c>
      <c r="F52" s="8">
        <f t="shared" si="6"/>
        <v>0</v>
      </c>
      <c r="G52" s="13">
        <f>'2006'!F44+'2005'!F44</f>
        <v>0</v>
      </c>
      <c r="H52" s="8">
        <f t="shared" si="7"/>
        <v>0</v>
      </c>
      <c r="I52" s="13">
        <f>'2006'!F44+'2006'!I44+'2005'!F44+'2005'!I44</f>
        <v>0</v>
      </c>
      <c r="J52" s="8">
        <f t="shared" si="8"/>
        <v>0</v>
      </c>
      <c r="K52" s="13">
        <f>'2006'!G44+'2006'!J44+'2005'!G44+'2005'!J44</f>
        <v>11013</v>
      </c>
      <c r="L52" s="8">
        <f t="shared" si="9"/>
        <v>0.27280834303549756</v>
      </c>
      <c r="M52" s="4">
        <f>'2006'!K44+'2005'!K44</f>
        <v>0</v>
      </c>
      <c r="N52" s="4">
        <f>'2006'!L44+'2005'!L44</f>
        <v>0</v>
      </c>
      <c r="O52" s="4">
        <f>'2006'!M44+'2005'!M44</f>
        <v>0</v>
      </c>
    </row>
    <row r="53" spans="1:15" ht="12.75">
      <c r="A53" s="4" t="str">
        <f>'2006'!B45</f>
        <v>  </v>
      </c>
      <c r="B53" s="4" t="str">
        <f>'2006'!C45</f>
        <v>Administrative Units              </v>
      </c>
      <c r="C53" s="13">
        <f>'2006'!D45+'2005'!D45</f>
        <v>12</v>
      </c>
      <c r="D53" s="8">
        <f t="shared" si="5"/>
        <v>0.24489795918367346</v>
      </c>
      <c r="E53" s="13">
        <f>'2006'!E45+'2005'!E45</f>
        <v>85</v>
      </c>
      <c r="F53" s="8">
        <f t="shared" si="6"/>
        <v>0.3079710144927536</v>
      </c>
      <c r="G53" s="13">
        <f>'2006'!F45+'2005'!F45</f>
        <v>0</v>
      </c>
      <c r="H53" s="8">
        <f t="shared" si="7"/>
        <v>0</v>
      </c>
      <c r="I53" s="13">
        <f>'2006'!F45+'2006'!I45+'2005'!F45+'2005'!I45</f>
        <v>120</v>
      </c>
      <c r="J53" s="8">
        <f t="shared" si="8"/>
        <v>0.4411764705882353</v>
      </c>
      <c r="K53" s="13">
        <f>'2006'!G45+'2006'!J45+'2005'!G45+'2005'!J45</f>
        <v>13216</v>
      </c>
      <c r="L53" s="8">
        <f t="shared" si="9"/>
        <v>0.3273799202358245</v>
      </c>
      <c r="M53" s="4">
        <f>'2006'!K45+'2005'!K45</f>
        <v>3155</v>
      </c>
      <c r="N53" s="4">
        <f>'2006'!L45+'2005'!L45</f>
        <v>0</v>
      </c>
      <c r="O53" s="4">
        <f>'2006'!M45+'2005'!M45</f>
        <v>568</v>
      </c>
    </row>
  </sheetData>
  <mergeCells count="30">
    <mergeCell ref="C39:D39"/>
    <mergeCell ref="E39:F39"/>
    <mergeCell ref="G39:H39"/>
    <mergeCell ref="M37:O37"/>
    <mergeCell ref="M38:M39"/>
    <mergeCell ref="N38:N39"/>
    <mergeCell ref="O38:O39"/>
    <mergeCell ref="A37:B38"/>
    <mergeCell ref="C37:H37"/>
    <mergeCell ref="I37:J37"/>
    <mergeCell ref="K37:L37"/>
    <mergeCell ref="C38:F38"/>
    <mergeCell ref="G38:H38"/>
    <mergeCell ref="I38:J39"/>
    <mergeCell ref="K38:L39"/>
    <mergeCell ref="A39:A40"/>
    <mergeCell ref="B39:B40"/>
    <mergeCell ref="K8:L9"/>
    <mergeCell ref="A7:B8"/>
    <mergeCell ref="C8:F8"/>
    <mergeCell ref="G8:H8"/>
    <mergeCell ref="C7:H7"/>
    <mergeCell ref="I7:J7"/>
    <mergeCell ref="K7:L7"/>
    <mergeCell ref="G9:H9"/>
    <mergeCell ref="C9:D9"/>
    <mergeCell ref="A9:A10"/>
    <mergeCell ref="B9:B10"/>
    <mergeCell ref="E9:F9"/>
    <mergeCell ref="I8:J9"/>
  </mergeCells>
  <printOptions/>
  <pageMargins left="0.75" right="0.75" top="1" bottom="1" header="0.5" footer="0.5"/>
  <pageSetup horizontalDpi="600" verticalDpi="600" orientation="landscape" scale="80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4"/>
  <sheetViews>
    <sheetView workbookViewId="0" topLeftCell="A31">
      <selection activeCell="C44" sqref="C44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4" width="13.28125" style="0" customWidth="1"/>
    <col min="5" max="5" width="12.8515625" style="0" customWidth="1"/>
    <col min="6" max="6" width="12.421875" style="0" customWidth="1"/>
    <col min="7" max="7" width="11.7109375" style="0" customWidth="1"/>
    <col min="8" max="8" width="12.57421875" style="0" customWidth="1"/>
    <col min="9" max="9" width="12.28125" style="0" customWidth="1"/>
    <col min="11" max="11" width="10.28125" style="0" customWidth="1"/>
    <col min="12" max="12" width="12.140625" style="0" customWidth="1"/>
  </cols>
  <sheetData>
    <row r="1" ht="12.75">
      <c r="A1" s="2" t="s">
        <v>214</v>
      </c>
    </row>
    <row r="2" ht="12.75">
      <c r="A2" s="2" t="str">
        <f>B6</f>
        <v>Calendar year 2006</v>
      </c>
    </row>
    <row r="3" ht="12.75">
      <c r="A3" s="1">
        <f>'05-06'!A3</f>
        <v>39423</v>
      </c>
    </row>
    <row r="4" ht="12.75">
      <c r="A4" t="str">
        <f>'05-06'!A4</f>
        <v>Division of Management Information PN2007/016</v>
      </c>
    </row>
    <row r="5" ht="12.75">
      <c r="B5" s="2" t="s">
        <v>241</v>
      </c>
    </row>
    <row r="6" spans="1:2" ht="12.75">
      <c r="A6" s="7"/>
      <c r="B6" s="2" t="s">
        <v>242</v>
      </c>
    </row>
    <row r="7" spans="1:10" ht="12.75" customHeight="1">
      <c r="A7" s="7"/>
      <c r="B7" s="31" t="s">
        <v>1</v>
      </c>
      <c r="C7" s="31"/>
      <c r="D7" s="31" t="s">
        <v>215</v>
      </c>
      <c r="E7" s="31"/>
      <c r="F7" s="31"/>
      <c r="G7" s="31"/>
      <c r="H7" s="31" t="s">
        <v>216</v>
      </c>
      <c r="I7" s="31"/>
      <c r="J7" s="31"/>
    </row>
    <row r="8" spans="1:10" ht="12.75" customHeight="1">
      <c r="A8" s="7"/>
      <c r="B8" s="31"/>
      <c r="C8" s="31"/>
      <c r="D8" s="31" t="s">
        <v>217</v>
      </c>
      <c r="E8" s="31"/>
      <c r="F8" s="31" t="s">
        <v>218</v>
      </c>
      <c r="G8" s="31" t="s">
        <v>219</v>
      </c>
      <c r="H8" s="31" t="s">
        <v>220</v>
      </c>
      <c r="I8" s="31" t="s">
        <v>218</v>
      </c>
      <c r="J8" s="31" t="s">
        <v>219</v>
      </c>
    </row>
    <row r="9" spans="1:10" ht="12.75" customHeight="1">
      <c r="A9" s="7"/>
      <c r="B9" s="10" t="s">
        <v>2</v>
      </c>
      <c r="C9" s="10" t="s">
        <v>3</v>
      </c>
      <c r="D9" s="9" t="s">
        <v>221</v>
      </c>
      <c r="E9" s="9" t="s">
        <v>6</v>
      </c>
      <c r="F9" s="31"/>
      <c r="G9" s="31"/>
      <c r="H9" s="31"/>
      <c r="I9" s="31"/>
      <c r="J9" s="31"/>
    </row>
    <row r="10" spans="1:10" ht="12.75">
      <c r="A10" s="7"/>
      <c r="B10" s="4" t="s">
        <v>9</v>
      </c>
      <c r="C10" s="4" t="s">
        <v>222</v>
      </c>
      <c r="D10" s="4">
        <v>33472</v>
      </c>
      <c r="E10" s="4">
        <v>16521</v>
      </c>
      <c r="F10" s="4">
        <v>278</v>
      </c>
      <c r="G10" s="4">
        <v>12072</v>
      </c>
      <c r="H10" s="4">
        <v>1124</v>
      </c>
      <c r="I10" s="4">
        <v>4</v>
      </c>
      <c r="J10" s="4">
        <v>1322</v>
      </c>
    </row>
    <row r="11" spans="1:10" ht="12.75">
      <c r="A11" s="7"/>
      <c r="B11" s="4" t="s">
        <v>21</v>
      </c>
      <c r="C11" s="4" t="s">
        <v>448</v>
      </c>
      <c r="D11" s="4">
        <f>15972-63</f>
        <v>15909</v>
      </c>
      <c r="E11" s="4">
        <f>39551-416-671</f>
        <v>38464</v>
      </c>
      <c r="F11" s="4">
        <v>51</v>
      </c>
      <c r="G11" s="4">
        <v>24813</v>
      </c>
      <c r="H11" s="4">
        <f>3275-2</f>
        <v>3273</v>
      </c>
      <c r="I11" s="4">
        <v>0</v>
      </c>
      <c r="J11" s="4">
        <v>3020</v>
      </c>
    </row>
    <row r="12" spans="1:10" ht="12.75">
      <c r="A12" s="7"/>
      <c r="B12" s="4" t="s">
        <v>29</v>
      </c>
      <c r="C12" s="4" t="s">
        <v>224</v>
      </c>
      <c r="D12" s="4">
        <v>9198</v>
      </c>
      <c r="E12" s="4">
        <v>17617</v>
      </c>
      <c r="F12" s="4">
        <v>10</v>
      </c>
      <c r="G12" s="4">
        <v>15943</v>
      </c>
      <c r="H12" s="4">
        <v>684</v>
      </c>
      <c r="I12" s="4">
        <v>0</v>
      </c>
      <c r="J12" s="4">
        <v>1951</v>
      </c>
    </row>
    <row r="13" spans="1:10" ht="12.75">
      <c r="A13" s="7"/>
      <c r="B13" s="4" t="s">
        <v>38</v>
      </c>
      <c r="C13" s="4" t="s">
        <v>225</v>
      </c>
      <c r="D13" s="4">
        <v>67105</v>
      </c>
      <c r="E13" s="4">
        <v>49801</v>
      </c>
      <c r="F13" s="4">
        <v>13</v>
      </c>
      <c r="G13" s="4">
        <v>63034</v>
      </c>
      <c r="H13" s="4">
        <v>3025</v>
      </c>
      <c r="I13" s="4">
        <v>0</v>
      </c>
      <c r="J13" s="4">
        <v>6826</v>
      </c>
    </row>
    <row r="14" spans="1:10" ht="12.75">
      <c r="A14" s="7"/>
      <c r="B14" s="4" t="s">
        <v>52</v>
      </c>
      <c r="C14" s="4" t="s">
        <v>226</v>
      </c>
      <c r="D14" s="4">
        <v>36619</v>
      </c>
      <c r="E14" s="4">
        <v>20180</v>
      </c>
      <c r="F14" s="4">
        <v>6</v>
      </c>
      <c r="G14" s="4">
        <v>21119</v>
      </c>
      <c r="H14" s="4">
        <v>749</v>
      </c>
      <c r="I14" s="4">
        <v>0</v>
      </c>
      <c r="J14" s="4">
        <v>1355</v>
      </c>
    </row>
    <row r="15" spans="1:10" ht="12.75">
      <c r="A15" s="7"/>
      <c r="B15" s="4" t="s">
        <v>67</v>
      </c>
      <c r="C15" s="4" t="s">
        <v>227</v>
      </c>
      <c r="D15" s="4">
        <v>5624</v>
      </c>
      <c r="E15" s="4">
        <v>16546</v>
      </c>
      <c r="F15" s="4">
        <v>45</v>
      </c>
      <c r="G15" s="4">
        <v>2444</v>
      </c>
      <c r="H15" s="4">
        <v>432</v>
      </c>
      <c r="I15" s="4">
        <v>4</v>
      </c>
      <c r="J15" s="4">
        <v>215</v>
      </c>
    </row>
    <row r="16" spans="1:10" ht="12.75">
      <c r="A16" s="7"/>
      <c r="B16" s="4" t="s">
        <v>72</v>
      </c>
      <c r="C16" s="4" t="s">
        <v>228</v>
      </c>
      <c r="D16" s="4">
        <v>476</v>
      </c>
      <c r="E16" s="4">
        <v>116</v>
      </c>
      <c r="F16" s="4">
        <v>17946</v>
      </c>
      <c r="G16" s="4">
        <v>1295</v>
      </c>
      <c r="H16" s="4">
        <v>0</v>
      </c>
      <c r="I16" s="4">
        <v>364</v>
      </c>
      <c r="J16" s="4">
        <v>11</v>
      </c>
    </row>
    <row r="17" spans="1:10" ht="12.75">
      <c r="A17" s="7"/>
      <c r="B17" s="4" t="s">
        <v>74</v>
      </c>
      <c r="C17" s="4" t="s">
        <v>229</v>
      </c>
      <c r="D17" s="4">
        <v>407371</v>
      </c>
      <c r="E17" s="4">
        <v>99589</v>
      </c>
      <c r="F17" s="4">
        <v>88</v>
      </c>
      <c r="G17" s="4">
        <v>68929</v>
      </c>
      <c r="H17" s="4">
        <v>15220</v>
      </c>
      <c r="I17" s="4">
        <v>0</v>
      </c>
      <c r="J17" s="4">
        <v>8543</v>
      </c>
    </row>
    <row r="18" spans="1:10" ht="12.75">
      <c r="A18" s="7"/>
      <c r="B18" s="4" t="s">
        <v>119</v>
      </c>
      <c r="C18" s="4" t="s">
        <v>230</v>
      </c>
      <c r="D18" s="4">
        <v>40446</v>
      </c>
      <c r="E18" s="4">
        <v>19800</v>
      </c>
      <c r="F18" s="4">
        <v>0</v>
      </c>
      <c r="G18" s="4">
        <v>5872</v>
      </c>
      <c r="H18" s="4">
        <v>2451</v>
      </c>
      <c r="I18" s="4">
        <v>0</v>
      </c>
      <c r="J18" s="4">
        <v>702</v>
      </c>
    </row>
    <row r="19" spans="1:10" ht="12.75">
      <c r="A19" s="7"/>
      <c r="B19" s="4" t="s">
        <v>125</v>
      </c>
      <c r="C19" s="4" t="s">
        <v>231</v>
      </c>
      <c r="D19" s="4">
        <v>1278</v>
      </c>
      <c r="E19" s="4">
        <v>1688</v>
      </c>
      <c r="F19" s="4">
        <v>0</v>
      </c>
      <c r="G19" s="4">
        <v>1510</v>
      </c>
      <c r="H19" s="4">
        <v>28</v>
      </c>
      <c r="I19" s="4">
        <v>0</v>
      </c>
      <c r="J19" s="4">
        <v>331</v>
      </c>
    </row>
    <row r="20" spans="1:10" ht="12.75">
      <c r="A20" s="7"/>
      <c r="B20" s="4" t="s">
        <v>134</v>
      </c>
      <c r="C20" s="4" t="s">
        <v>232</v>
      </c>
      <c r="D20" s="4">
        <v>30</v>
      </c>
      <c r="E20" s="4">
        <v>100</v>
      </c>
      <c r="F20" s="4">
        <v>14884</v>
      </c>
      <c r="G20" s="4">
        <v>1569</v>
      </c>
      <c r="H20" s="4">
        <v>25</v>
      </c>
      <c r="I20" s="4">
        <v>747</v>
      </c>
      <c r="J20" s="4">
        <v>156</v>
      </c>
    </row>
    <row r="21" spans="1:10" ht="12.75">
      <c r="A21" s="7"/>
      <c r="B21" s="4" t="s">
        <v>139</v>
      </c>
      <c r="C21" s="4" t="s">
        <v>233</v>
      </c>
      <c r="D21" s="4">
        <v>1434</v>
      </c>
      <c r="E21" s="4">
        <v>801</v>
      </c>
      <c r="F21" s="4">
        <v>0</v>
      </c>
      <c r="G21" s="4">
        <v>15</v>
      </c>
      <c r="H21" s="4">
        <v>12</v>
      </c>
      <c r="I21" s="4">
        <v>0</v>
      </c>
      <c r="J21" s="4">
        <v>0</v>
      </c>
    </row>
    <row r="22" spans="1:10" ht="12.75">
      <c r="A22" s="7"/>
      <c r="B22" s="4" t="s">
        <v>143</v>
      </c>
      <c r="C22" s="4" t="s">
        <v>234</v>
      </c>
      <c r="D22" s="4">
        <v>1490</v>
      </c>
      <c r="E22" s="4">
        <v>2051</v>
      </c>
      <c r="F22" s="4">
        <v>0</v>
      </c>
      <c r="G22" s="4">
        <v>219</v>
      </c>
      <c r="H22" s="4">
        <v>232</v>
      </c>
      <c r="I22" s="4">
        <v>0</v>
      </c>
      <c r="J22" s="4">
        <v>27</v>
      </c>
    </row>
    <row r="23" spans="1:10" ht="12.75">
      <c r="A23" s="7"/>
      <c r="B23" s="4" t="s">
        <v>145</v>
      </c>
      <c r="C23" s="4" t="s">
        <v>235</v>
      </c>
      <c r="D23" s="4">
        <v>0</v>
      </c>
      <c r="E23" s="4">
        <v>0</v>
      </c>
      <c r="F23" s="4">
        <v>67</v>
      </c>
      <c r="G23" s="4">
        <v>4420</v>
      </c>
      <c r="H23" s="4">
        <v>0</v>
      </c>
      <c r="I23" s="4">
        <v>0</v>
      </c>
      <c r="J23" s="4">
        <v>27</v>
      </c>
    </row>
    <row r="24" spans="1:10" ht="12.75">
      <c r="A24" s="7"/>
      <c r="B24" s="4" t="s">
        <v>149</v>
      </c>
      <c r="C24" s="4" t="s">
        <v>236</v>
      </c>
      <c r="D24" s="4">
        <v>834</v>
      </c>
      <c r="E24" s="4">
        <v>265</v>
      </c>
      <c r="F24" s="4">
        <v>0</v>
      </c>
      <c r="G24" s="4">
        <v>6409</v>
      </c>
      <c r="H24" s="4">
        <v>0</v>
      </c>
      <c r="I24" s="4">
        <v>0</v>
      </c>
      <c r="J24" s="4">
        <v>1767</v>
      </c>
    </row>
    <row r="25" spans="1:10" ht="12.75">
      <c r="A25" s="7"/>
      <c r="B25" s="4" t="s">
        <v>151</v>
      </c>
      <c r="C25" s="4" t="s">
        <v>237</v>
      </c>
      <c r="D25" s="4">
        <v>416</v>
      </c>
      <c r="E25" s="4">
        <v>386</v>
      </c>
      <c r="F25" s="4">
        <v>2</v>
      </c>
      <c r="G25" s="4">
        <v>4980</v>
      </c>
      <c r="H25" s="4">
        <v>0</v>
      </c>
      <c r="I25" s="4">
        <v>0</v>
      </c>
      <c r="J25" s="4">
        <v>652</v>
      </c>
    </row>
    <row r="26" spans="1:10" ht="12.75">
      <c r="A26" s="7"/>
      <c r="B26" s="4" t="s">
        <v>238</v>
      </c>
      <c r="C26" s="4" t="s">
        <v>239</v>
      </c>
      <c r="D26" s="4">
        <v>2168</v>
      </c>
      <c r="E26" s="4">
        <v>1066</v>
      </c>
      <c r="F26" s="4">
        <v>245</v>
      </c>
      <c r="G26" s="4">
        <v>694</v>
      </c>
      <c r="H26" s="4">
        <v>282</v>
      </c>
      <c r="I26" s="4">
        <v>0</v>
      </c>
      <c r="J26" s="4">
        <v>305</v>
      </c>
    </row>
    <row r="27" spans="1:2" ht="12.75">
      <c r="A27" t="s">
        <v>240</v>
      </c>
      <c r="B27" t="s">
        <v>447</v>
      </c>
    </row>
    <row r="29" ht="12.75">
      <c r="B29" s="2" t="s">
        <v>243</v>
      </c>
    </row>
    <row r="30" ht="12.75">
      <c r="B30" s="2" t="s">
        <v>242</v>
      </c>
    </row>
    <row r="31" spans="2:13" ht="12.75">
      <c r="B31" s="31" t="s">
        <v>1</v>
      </c>
      <c r="C31" s="31"/>
      <c r="D31" s="31" t="s">
        <v>215</v>
      </c>
      <c r="E31" s="31"/>
      <c r="F31" s="31"/>
      <c r="G31" s="31"/>
      <c r="H31" s="31" t="s">
        <v>216</v>
      </c>
      <c r="I31" s="31"/>
      <c r="J31" s="31"/>
      <c r="K31" s="31" t="s">
        <v>244</v>
      </c>
      <c r="L31" s="31"/>
      <c r="M31" s="31"/>
    </row>
    <row r="32" spans="2:13" ht="12.75">
      <c r="B32" s="31"/>
      <c r="C32" s="31"/>
      <c r="D32" s="31" t="s">
        <v>217</v>
      </c>
      <c r="E32" s="31"/>
      <c r="F32" s="31" t="s">
        <v>218</v>
      </c>
      <c r="G32" s="31" t="s">
        <v>219</v>
      </c>
      <c r="H32" s="31" t="s">
        <v>220</v>
      </c>
      <c r="I32" s="31" t="s">
        <v>218</v>
      </c>
      <c r="J32" s="31" t="s">
        <v>219</v>
      </c>
      <c r="K32" s="31" t="s">
        <v>220</v>
      </c>
      <c r="L32" s="31" t="s">
        <v>218</v>
      </c>
      <c r="M32" s="31" t="s">
        <v>219</v>
      </c>
    </row>
    <row r="33" spans="2:13" ht="12.75">
      <c r="B33" s="10" t="s">
        <v>2</v>
      </c>
      <c r="C33" s="10" t="s">
        <v>3</v>
      </c>
      <c r="D33" s="9" t="s">
        <v>221</v>
      </c>
      <c r="E33" s="9" t="s">
        <v>6</v>
      </c>
      <c r="F33" s="31"/>
      <c r="G33" s="31"/>
      <c r="H33" s="31"/>
      <c r="I33" s="31"/>
      <c r="J33" s="31"/>
      <c r="K33" s="31"/>
      <c r="L33" s="31"/>
      <c r="M33" s="31"/>
    </row>
    <row r="34" spans="1:13" ht="12.75">
      <c r="A34" s="4"/>
      <c r="B34" s="4" t="s">
        <v>9</v>
      </c>
      <c r="C34" s="4" t="s">
        <v>222</v>
      </c>
      <c r="D34" s="4">
        <v>24</v>
      </c>
      <c r="E34" s="4">
        <v>62</v>
      </c>
      <c r="F34" s="4">
        <v>0</v>
      </c>
      <c r="G34" s="4">
        <v>901</v>
      </c>
      <c r="H34" s="4">
        <v>18</v>
      </c>
      <c r="I34" s="4">
        <v>0</v>
      </c>
      <c r="J34" s="4">
        <v>102</v>
      </c>
      <c r="K34" s="4">
        <v>51</v>
      </c>
      <c r="L34" s="4">
        <v>0</v>
      </c>
      <c r="M34" s="4">
        <v>0</v>
      </c>
    </row>
    <row r="35" spans="1:13" ht="12.75">
      <c r="A35" s="4"/>
      <c r="B35" s="4" t="s">
        <v>21</v>
      </c>
      <c r="C35" s="4" t="s">
        <v>223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291</v>
      </c>
      <c r="L35" s="4">
        <v>0</v>
      </c>
      <c r="M35" s="4">
        <v>15</v>
      </c>
    </row>
    <row r="36" spans="1:13" ht="12.75">
      <c r="A36" s="4"/>
      <c r="B36" s="4" t="s">
        <v>29</v>
      </c>
      <c r="C36" s="4" t="s">
        <v>224</v>
      </c>
      <c r="D36" s="4">
        <v>0</v>
      </c>
      <c r="E36" s="4">
        <v>0</v>
      </c>
      <c r="F36" s="4">
        <v>0</v>
      </c>
      <c r="G36" s="4">
        <v>3260</v>
      </c>
      <c r="H36" s="4">
        <v>4</v>
      </c>
      <c r="I36" s="4">
        <v>0</v>
      </c>
      <c r="J36" s="4">
        <v>1616</v>
      </c>
      <c r="K36" s="4">
        <v>48</v>
      </c>
      <c r="L36" s="4">
        <v>0</v>
      </c>
      <c r="M36" s="4">
        <v>4</v>
      </c>
    </row>
    <row r="37" spans="1:13" ht="12.75">
      <c r="A37" s="4"/>
      <c r="B37" s="4" t="s">
        <v>38</v>
      </c>
      <c r="C37" s="4" t="s">
        <v>225</v>
      </c>
      <c r="D37" s="4">
        <v>0</v>
      </c>
      <c r="E37" s="4">
        <v>47</v>
      </c>
      <c r="F37" s="4">
        <v>4</v>
      </c>
      <c r="G37" s="4">
        <v>1256</v>
      </c>
      <c r="H37" s="4">
        <v>21</v>
      </c>
      <c r="I37" s="4">
        <v>0</v>
      </c>
      <c r="J37" s="4">
        <v>214</v>
      </c>
      <c r="K37" s="4">
        <v>18</v>
      </c>
      <c r="L37" s="4">
        <v>0</v>
      </c>
      <c r="M37" s="4">
        <v>3</v>
      </c>
    </row>
    <row r="38" spans="1:13" ht="12.75">
      <c r="A38" s="4"/>
      <c r="B38" s="4" t="s">
        <v>52</v>
      </c>
      <c r="C38" s="4" t="s">
        <v>226</v>
      </c>
      <c r="D38" s="4">
        <v>1</v>
      </c>
      <c r="E38" s="4">
        <v>3</v>
      </c>
      <c r="F38" s="4">
        <v>0</v>
      </c>
      <c r="G38" s="4">
        <v>24</v>
      </c>
      <c r="H38" s="4">
        <v>0</v>
      </c>
      <c r="I38" s="4">
        <v>0</v>
      </c>
      <c r="J38" s="4">
        <v>30</v>
      </c>
      <c r="K38" s="4">
        <v>10</v>
      </c>
      <c r="L38" s="4">
        <v>0</v>
      </c>
      <c r="M38" s="4">
        <v>0</v>
      </c>
    </row>
    <row r="39" spans="1:13" ht="12.75">
      <c r="A39" s="4"/>
      <c r="B39" s="4" t="s">
        <v>67</v>
      </c>
      <c r="C39" s="4" t="s">
        <v>227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70</v>
      </c>
      <c r="K39" s="4">
        <v>0</v>
      </c>
      <c r="L39" s="4">
        <v>0</v>
      </c>
      <c r="M39" s="4">
        <v>0</v>
      </c>
    </row>
    <row r="40" spans="1:13" ht="12.75">
      <c r="A40" s="4"/>
      <c r="B40" s="4" t="s">
        <v>72</v>
      </c>
      <c r="C40" s="4" t="s">
        <v>228</v>
      </c>
      <c r="D40" s="4">
        <v>0</v>
      </c>
      <c r="E40" s="4">
        <v>0</v>
      </c>
      <c r="F40" s="4">
        <v>0</v>
      </c>
      <c r="G40" s="4">
        <v>6</v>
      </c>
      <c r="H40" s="4">
        <v>0</v>
      </c>
      <c r="I40" s="4">
        <v>28</v>
      </c>
      <c r="J40" s="4">
        <v>28</v>
      </c>
      <c r="K40" s="4">
        <v>0</v>
      </c>
      <c r="L40" s="4">
        <v>0</v>
      </c>
      <c r="M40" s="4">
        <v>0</v>
      </c>
    </row>
    <row r="41" spans="1:13" ht="12.75">
      <c r="A41" s="4"/>
      <c r="B41" s="4" t="s">
        <v>74</v>
      </c>
      <c r="C41" s="4" t="s">
        <v>229</v>
      </c>
      <c r="D41" s="4">
        <v>0</v>
      </c>
      <c r="E41" s="4">
        <v>0</v>
      </c>
      <c r="F41" s="4">
        <v>0</v>
      </c>
      <c r="G41" s="4">
        <v>105</v>
      </c>
      <c r="H41" s="4">
        <v>1</v>
      </c>
      <c r="I41" s="4">
        <v>0</v>
      </c>
      <c r="J41" s="4">
        <v>79</v>
      </c>
      <c r="K41" s="4">
        <v>3354</v>
      </c>
      <c r="L41" s="4">
        <v>0</v>
      </c>
      <c r="M41" s="4">
        <v>593</v>
      </c>
    </row>
    <row r="42" spans="1:13" ht="12.75">
      <c r="A42" s="4"/>
      <c r="B42" s="4" t="s">
        <v>119</v>
      </c>
      <c r="C42" s="4" t="s">
        <v>463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 t="s">
        <v>149</v>
      </c>
      <c r="C43" s="4" t="s">
        <v>236</v>
      </c>
      <c r="D43" s="4">
        <v>0</v>
      </c>
      <c r="E43" s="4">
        <v>0</v>
      </c>
      <c r="F43" s="4">
        <v>0</v>
      </c>
      <c r="G43" s="4">
        <v>636</v>
      </c>
      <c r="H43" s="4">
        <v>0</v>
      </c>
      <c r="I43" s="4">
        <v>0</v>
      </c>
      <c r="J43" s="4">
        <v>164</v>
      </c>
      <c r="K43" s="4">
        <v>0</v>
      </c>
      <c r="L43" s="4">
        <v>0</v>
      </c>
      <c r="M43" s="4">
        <v>0</v>
      </c>
    </row>
    <row r="44" spans="1:13" ht="12.75">
      <c r="A44" s="4"/>
      <c r="B44" s="4" t="s">
        <v>151</v>
      </c>
      <c r="C44" s="4" t="s">
        <v>237</v>
      </c>
      <c r="D44" s="4">
        <v>0</v>
      </c>
      <c r="E44" s="4">
        <v>0</v>
      </c>
      <c r="F44" s="4">
        <v>0</v>
      </c>
      <c r="G44" s="4">
        <v>4360</v>
      </c>
      <c r="H44" s="4">
        <v>0</v>
      </c>
      <c r="I44" s="4">
        <v>0</v>
      </c>
      <c r="J44" s="4">
        <v>1329</v>
      </c>
      <c r="K44" s="4">
        <v>0</v>
      </c>
      <c r="L44" s="4">
        <v>0</v>
      </c>
      <c r="M44" s="4">
        <v>0</v>
      </c>
    </row>
    <row r="45" spans="2:13" ht="12.75">
      <c r="B45" s="4" t="s">
        <v>238</v>
      </c>
      <c r="C45" s="4" t="s">
        <v>239</v>
      </c>
      <c r="D45" s="4">
        <v>0</v>
      </c>
      <c r="E45" s="4">
        <v>6</v>
      </c>
      <c r="F45" s="4">
        <v>0</v>
      </c>
      <c r="G45" s="4">
        <v>243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1:13" ht="12.75">
      <c r="A46" s="7"/>
      <c r="B46" s="4"/>
      <c r="C46" s="4" t="s">
        <v>240</v>
      </c>
      <c r="D46" s="4">
        <v>25</v>
      </c>
      <c r="E46" s="4">
        <v>118</v>
      </c>
      <c r="F46" s="4">
        <v>4</v>
      </c>
      <c r="G46" s="4">
        <v>10791</v>
      </c>
      <c r="H46" s="4">
        <v>44</v>
      </c>
      <c r="I46" s="4">
        <v>28</v>
      </c>
      <c r="J46" s="4">
        <v>3632</v>
      </c>
      <c r="K46" s="4">
        <v>3772</v>
      </c>
      <c r="L46" s="4">
        <v>0</v>
      </c>
      <c r="M46" s="4">
        <v>615</v>
      </c>
    </row>
    <row r="47" spans="1:7" ht="12.75">
      <c r="A47" s="7"/>
      <c r="B47" s="6"/>
      <c r="C47" s="6"/>
      <c r="D47" s="6"/>
      <c r="E47" s="6"/>
      <c r="F47" s="6"/>
      <c r="G47" s="6"/>
    </row>
    <row r="48" spans="1:7" ht="12.75">
      <c r="A48" s="7"/>
      <c r="B48" s="6"/>
      <c r="C48" s="6"/>
      <c r="D48" s="6"/>
      <c r="E48" s="6"/>
      <c r="F48" s="6"/>
      <c r="G48" s="6"/>
    </row>
    <row r="49" ht="12.75">
      <c r="A49" s="2" t="s">
        <v>245</v>
      </c>
    </row>
    <row r="50" ht="12.75">
      <c r="A50" s="2" t="s">
        <v>246</v>
      </c>
    </row>
    <row r="51" spans="1:10" ht="12.75">
      <c r="A51" s="32" t="s">
        <v>1</v>
      </c>
      <c r="B51" s="32" t="s">
        <v>210</v>
      </c>
      <c r="C51" s="32"/>
      <c r="D51" s="31" t="s">
        <v>215</v>
      </c>
      <c r="E51" s="31"/>
      <c r="F51" s="31"/>
      <c r="G51" s="31"/>
      <c r="H51" s="31" t="s">
        <v>216</v>
      </c>
      <c r="I51" s="31"/>
      <c r="J51" s="31"/>
    </row>
    <row r="52" spans="1:10" ht="12.75">
      <c r="A52" s="32"/>
      <c r="B52" s="32"/>
      <c r="C52" s="32"/>
      <c r="D52" s="31" t="s">
        <v>217</v>
      </c>
      <c r="E52" s="31"/>
      <c r="F52" s="31" t="s">
        <v>218</v>
      </c>
      <c r="G52" s="31" t="s">
        <v>219</v>
      </c>
      <c r="H52" s="31" t="s">
        <v>220</v>
      </c>
      <c r="I52" s="31" t="s">
        <v>218</v>
      </c>
      <c r="J52" s="31" t="s">
        <v>219</v>
      </c>
    </row>
    <row r="53" spans="1:10" ht="12.75">
      <c r="A53" s="32"/>
      <c r="B53" s="5" t="s">
        <v>2</v>
      </c>
      <c r="C53" s="5" t="s">
        <v>3</v>
      </c>
      <c r="D53" s="9" t="s">
        <v>221</v>
      </c>
      <c r="E53" s="9" t="s">
        <v>6</v>
      </c>
      <c r="F53" s="31"/>
      <c r="G53" s="31"/>
      <c r="H53" s="31"/>
      <c r="I53" s="31"/>
      <c r="J53" s="31"/>
    </row>
    <row r="54" spans="2:10" ht="12.75">
      <c r="B54" t="s">
        <v>247</v>
      </c>
      <c r="C54" t="s">
        <v>248</v>
      </c>
      <c r="D54">
        <v>0</v>
      </c>
      <c r="E54">
        <v>79</v>
      </c>
      <c r="F54">
        <v>0</v>
      </c>
      <c r="G54">
        <v>0</v>
      </c>
      <c r="H54">
        <v>0</v>
      </c>
      <c r="I54">
        <v>0</v>
      </c>
      <c r="J54">
        <v>0</v>
      </c>
    </row>
    <row r="55" spans="1:10" ht="12.75">
      <c r="A55" t="s">
        <v>249</v>
      </c>
      <c r="B55" t="s">
        <v>250</v>
      </c>
      <c r="C55" t="s">
        <v>251</v>
      </c>
      <c r="D55">
        <v>0</v>
      </c>
      <c r="E55">
        <v>51</v>
      </c>
      <c r="F55">
        <v>0</v>
      </c>
      <c r="G55">
        <v>0</v>
      </c>
      <c r="H55">
        <v>0</v>
      </c>
      <c r="I55">
        <v>0</v>
      </c>
      <c r="J55">
        <v>0</v>
      </c>
    </row>
    <row r="56" spans="1:10" ht="12.75">
      <c r="A56" t="s">
        <v>205</v>
      </c>
      <c r="B56" t="s">
        <v>204</v>
      </c>
      <c r="C56" t="s">
        <v>252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8</v>
      </c>
    </row>
    <row r="57" spans="1:10" ht="12.75">
      <c r="A57" t="s">
        <v>8</v>
      </c>
      <c r="B57" t="s">
        <v>7</v>
      </c>
      <c r="C57" t="s">
        <v>253</v>
      </c>
      <c r="D57">
        <v>284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</row>
    <row r="58" spans="1:10" ht="12.75">
      <c r="A58" t="s">
        <v>193</v>
      </c>
      <c r="B58" t="s">
        <v>192</v>
      </c>
      <c r="C58" t="s">
        <v>254</v>
      </c>
      <c r="D58">
        <v>0</v>
      </c>
      <c r="E58">
        <v>0</v>
      </c>
      <c r="F58">
        <v>0</v>
      </c>
      <c r="G58">
        <v>10</v>
      </c>
      <c r="H58">
        <v>0</v>
      </c>
      <c r="I58">
        <v>0</v>
      </c>
      <c r="J58">
        <v>0</v>
      </c>
    </row>
    <row r="59" spans="1:10" ht="12.75">
      <c r="A59" t="s">
        <v>9</v>
      </c>
      <c r="B59" t="s">
        <v>10</v>
      </c>
      <c r="C59" t="s">
        <v>255</v>
      </c>
      <c r="D59">
        <v>0</v>
      </c>
      <c r="E59">
        <v>2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2.75">
      <c r="A60" t="s">
        <v>9</v>
      </c>
      <c r="B60" t="s">
        <v>11</v>
      </c>
      <c r="C60" t="s">
        <v>256</v>
      </c>
      <c r="D60">
        <v>7031</v>
      </c>
      <c r="E60">
        <v>2940</v>
      </c>
      <c r="F60">
        <v>103</v>
      </c>
      <c r="G60">
        <v>1559</v>
      </c>
      <c r="H60">
        <v>92</v>
      </c>
      <c r="I60">
        <v>0</v>
      </c>
      <c r="J60">
        <v>65</v>
      </c>
    </row>
    <row r="61" spans="1:10" ht="12.75">
      <c r="A61" t="s">
        <v>9</v>
      </c>
      <c r="B61" t="s">
        <v>12</v>
      </c>
      <c r="C61" t="s">
        <v>257</v>
      </c>
      <c r="D61">
        <v>2186</v>
      </c>
      <c r="E61">
        <v>0</v>
      </c>
      <c r="F61">
        <v>0</v>
      </c>
      <c r="G61">
        <v>85</v>
      </c>
      <c r="H61">
        <v>130</v>
      </c>
      <c r="I61">
        <v>0</v>
      </c>
      <c r="J61">
        <v>19</v>
      </c>
    </row>
    <row r="62" spans="1:10" ht="12.75">
      <c r="A62" t="s">
        <v>9</v>
      </c>
      <c r="B62" t="s">
        <v>13</v>
      </c>
      <c r="C62" t="s">
        <v>258</v>
      </c>
      <c r="D62">
        <v>3101</v>
      </c>
      <c r="E62">
        <v>4469</v>
      </c>
      <c r="F62">
        <v>161</v>
      </c>
      <c r="G62">
        <v>2719</v>
      </c>
      <c r="H62">
        <v>296</v>
      </c>
      <c r="I62">
        <v>4</v>
      </c>
      <c r="J62">
        <v>552</v>
      </c>
    </row>
    <row r="63" spans="1:10" ht="12.75">
      <c r="A63" t="s">
        <v>9</v>
      </c>
      <c r="B63" t="s">
        <v>14</v>
      </c>
      <c r="C63" t="s">
        <v>259</v>
      </c>
      <c r="D63">
        <v>8009</v>
      </c>
      <c r="E63">
        <v>2646</v>
      </c>
      <c r="F63">
        <v>0</v>
      </c>
      <c r="G63">
        <v>1999</v>
      </c>
      <c r="H63">
        <v>265</v>
      </c>
      <c r="I63">
        <v>0</v>
      </c>
      <c r="J63">
        <v>168</v>
      </c>
    </row>
    <row r="64" spans="1:10" ht="12.75">
      <c r="A64" t="s">
        <v>9</v>
      </c>
      <c r="B64" t="s">
        <v>15</v>
      </c>
      <c r="C64" t="s">
        <v>260</v>
      </c>
      <c r="D64">
        <v>840</v>
      </c>
      <c r="E64">
        <v>1057</v>
      </c>
      <c r="F64">
        <v>0</v>
      </c>
      <c r="G64">
        <v>869</v>
      </c>
      <c r="H64">
        <v>0</v>
      </c>
      <c r="I64">
        <v>0</v>
      </c>
      <c r="J64">
        <v>24</v>
      </c>
    </row>
    <row r="65" spans="1:10" ht="12.75">
      <c r="A65" t="s">
        <v>9</v>
      </c>
      <c r="B65" t="s">
        <v>16</v>
      </c>
      <c r="C65" t="s">
        <v>261</v>
      </c>
      <c r="D65">
        <v>3837</v>
      </c>
      <c r="E65">
        <v>1656</v>
      </c>
      <c r="F65">
        <v>0</v>
      </c>
      <c r="G65">
        <v>938</v>
      </c>
      <c r="H65">
        <v>237</v>
      </c>
      <c r="I65">
        <v>0</v>
      </c>
      <c r="J65">
        <v>88</v>
      </c>
    </row>
    <row r="66" spans="1:10" ht="12.75">
      <c r="A66" t="s">
        <v>9</v>
      </c>
      <c r="B66" t="s">
        <v>17</v>
      </c>
      <c r="C66" t="s">
        <v>262</v>
      </c>
      <c r="D66">
        <v>1860</v>
      </c>
      <c r="E66">
        <v>1172</v>
      </c>
      <c r="F66">
        <v>4</v>
      </c>
      <c r="G66">
        <v>2241</v>
      </c>
      <c r="H66">
        <v>29</v>
      </c>
      <c r="I66">
        <v>0</v>
      </c>
      <c r="J66">
        <v>237</v>
      </c>
    </row>
    <row r="67" spans="1:10" ht="12.75">
      <c r="A67" t="s">
        <v>9</v>
      </c>
      <c r="B67" t="s">
        <v>18</v>
      </c>
      <c r="C67" t="s">
        <v>263</v>
      </c>
      <c r="D67">
        <v>6609</v>
      </c>
      <c r="E67">
        <v>2579</v>
      </c>
      <c r="F67">
        <v>10</v>
      </c>
      <c r="G67">
        <v>1594</v>
      </c>
      <c r="H67">
        <v>75</v>
      </c>
      <c r="I67">
        <v>0</v>
      </c>
      <c r="J67">
        <v>136</v>
      </c>
    </row>
    <row r="68" spans="1:10" ht="12.75">
      <c r="A68" t="s">
        <v>9</v>
      </c>
      <c r="B68" t="s">
        <v>19</v>
      </c>
      <c r="C68" t="s">
        <v>264</v>
      </c>
      <c r="D68">
        <v>0</v>
      </c>
      <c r="E68">
        <v>0</v>
      </c>
      <c r="F68">
        <v>0</v>
      </c>
      <c r="G68">
        <v>67</v>
      </c>
      <c r="H68">
        <v>0</v>
      </c>
      <c r="I68">
        <v>0</v>
      </c>
      <c r="J68">
        <v>33</v>
      </c>
    </row>
    <row r="69" spans="1:10" ht="12.75">
      <c r="A69" t="s">
        <v>21</v>
      </c>
      <c r="B69" t="s">
        <v>20</v>
      </c>
      <c r="C69" t="s">
        <v>265</v>
      </c>
      <c r="D69">
        <v>0</v>
      </c>
      <c r="E69">
        <v>0</v>
      </c>
      <c r="F69">
        <v>0</v>
      </c>
      <c r="G69">
        <v>471</v>
      </c>
      <c r="H69">
        <v>0</v>
      </c>
      <c r="I69">
        <v>0</v>
      </c>
      <c r="J69">
        <v>24</v>
      </c>
    </row>
    <row r="70" spans="1:10" ht="12.75">
      <c r="A70" t="s">
        <v>21</v>
      </c>
      <c r="B70" t="s">
        <v>22</v>
      </c>
      <c r="C70" t="s">
        <v>266</v>
      </c>
      <c r="D70">
        <v>7031</v>
      </c>
      <c r="E70">
        <v>6628</v>
      </c>
      <c r="F70">
        <v>43</v>
      </c>
      <c r="G70">
        <v>7376</v>
      </c>
      <c r="H70">
        <v>722</v>
      </c>
      <c r="I70">
        <v>0</v>
      </c>
      <c r="J70">
        <v>1016</v>
      </c>
    </row>
    <row r="71" spans="1:10" ht="12.75">
      <c r="A71" t="s">
        <v>21</v>
      </c>
      <c r="B71" t="s">
        <v>23</v>
      </c>
      <c r="C71" t="s">
        <v>267</v>
      </c>
      <c r="D71">
        <v>8571</v>
      </c>
      <c r="E71">
        <v>11991</v>
      </c>
      <c r="F71">
        <v>0</v>
      </c>
      <c r="G71">
        <v>6682</v>
      </c>
      <c r="H71">
        <v>1467</v>
      </c>
      <c r="I71">
        <v>0</v>
      </c>
      <c r="J71">
        <v>1388</v>
      </c>
    </row>
    <row r="72" spans="1:10" ht="12.75">
      <c r="A72" t="s">
        <v>21</v>
      </c>
      <c r="B72" t="s">
        <v>26</v>
      </c>
      <c r="C72" t="s">
        <v>268</v>
      </c>
      <c r="D72">
        <v>24</v>
      </c>
      <c r="E72">
        <v>19609</v>
      </c>
      <c r="F72">
        <v>8</v>
      </c>
      <c r="G72">
        <v>9401</v>
      </c>
      <c r="H72">
        <v>909</v>
      </c>
      <c r="I72">
        <v>0</v>
      </c>
      <c r="J72">
        <v>592</v>
      </c>
    </row>
    <row r="73" spans="1:10" ht="12.75">
      <c r="A73" t="s">
        <v>21</v>
      </c>
      <c r="B73" t="s">
        <v>174</v>
      </c>
      <c r="C73" t="s">
        <v>269</v>
      </c>
      <c r="D73">
        <v>0</v>
      </c>
      <c r="E73">
        <v>0</v>
      </c>
      <c r="F73">
        <v>0</v>
      </c>
      <c r="G73">
        <v>92</v>
      </c>
      <c r="H73">
        <v>0</v>
      </c>
      <c r="I73">
        <v>0</v>
      </c>
      <c r="J73">
        <v>0</v>
      </c>
    </row>
    <row r="74" spans="1:10" ht="12.75">
      <c r="A74" t="s">
        <v>21</v>
      </c>
      <c r="B74" t="s">
        <v>27</v>
      </c>
      <c r="C74" t="s">
        <v>270</v>
      </c>
      <c r="D74">
        <v>346</v>
      </c>
      <c r="E74">
        <v>1323</v>
      </c>
      <c r="F74">
        <v>0</v>
      </c>
      <c r="G74">
        <v>792</v>
      </c>
      <c r="H74">
        <v>177</v>
      </c>
      <c r="I74">
        <v>0</v>
      </c>
      <c r="J74">
        <v>0</v>
      </c>
    </row>
    <row r="75" spans="1:10" ht="12.75">
      <c r="A75" t="s">
        <v>29</v>
      </c>
      <c r="B75" t="s">
        <v>28</v>
      </c>
      <c r="C75" t="s">
        <v>271</v>
      </c>
      <c r="D75">
        <v>297</v>
      </c>
      <c r="E75">
        <v>78</v>
      </c>
      <c r="F75">
        <v>0</v>
      </c>
      <c r="G75">
        <v>4</v>
      </c>
      <c r="H75">
        <v>0</v>
      </c>
      <c r="I75">
        <v>0</v>
      </c>
      <c r="J75">
        <v>0</v>
      </c>
    </row>
    <row r="76" spans="1:10" ht="12.75">
      <c r="A76" t="s">
        <v>29</v>
      </c>
      <c r="B76" t="s">
        <v>194</v>
      </c>
      <c r="C76" t="s">
        <v>272</v>
      </c>
      <c r="D76">
        <v>9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10" ht="12.75">
      <c r="A77" t="s">
        <v>29</v>
      </c>
      <c r="B77" t="s">
        <v>30</v>
      </c>
      <c r="C77" t="s">
        <v>273</v>
      </c>
      <c r="D77">
        <v>758</v>
      </c>
      <c r="E77">
        <v>0</v>
      </c>
      <c r="F77">
        <v>0</v>
      </c>
      <c r="G77">
        <v>166</v>
      </c>
      <c r="H77">
        <v>0</v>
      </c>
      <c r="I77">
        <v>0</v>
      </c>
      <c r="J77">
        <v>0</v>
      </c>
    </row>
    <row r="78" spans="1:10" ht="12.75">
      <c r="A78" t="s">
        <v>29</v>
      </c>
      <c r="B78" t="s">
        <v>31</v>
      </c>
      <c r="C78" t="s">
        <v>274</v>
      </c>
      <c r="D78">
        <v>1088</v>
      </c>
      <c r="E78">
        <v>3892</v>
      </c>
      <c r="F78">
        <v>0</v>
      </c>
      <c r="G78">
        <v>1522</v>
      </c>
      <c r="H78">
        <v>26</v>
      </c>
      <c r="I78">
        <v>0</v>
      </c>
      <c r="J78">
        <v>309</v>
      </c>
    </row>
    <row r="79" spans="1:10" ht="12.75">
      <c r="A79" t="s">
        <v>29</v>
      </c>
      <c r="B79" t="s">
        <v>32</v>
      </c>
      <c r="C79" t="s">
        <v>275</v>
      </c>
      <c r="D79">
        <v>677</v>
      </c>
      <c r="E79">
        <v>9830</v>
      </c>
      <c r="F79">
        <v>0</v>
      </c>
      <c r="G79">
        <v>3711</v>
      </c>
      <c r="H79">
        <v>100</v>
      </c>
      <c r="I79">
        <v>0</v>
      </c>
      <c r="J79">
        <v>496</v>
      </c>
    </row>
    <row r="80" spans="1:10" ht="12.75">
      <c r="A80" t="s">
        <v>29</v>
      </c>
      <c r="B80" t="s">
        <v>33</v>
      </c>
      <c r="C80" t="s">
        <v>276</v>
      </c>
      <c r="D80">
        <v>3885</v>
      </c>
      <c r="E80">
        <v>2083</v>
      </c>
      <c r="F80">
        <v>0</v>
      </c>
      <c r="G80">
        <v>4856</v>
      </c>
      <c r="H80">
        <v>264</v>
      </c>
      <c r="I80">
        <v>0</v>
      </c>
      <c r="J80">
        <v>412</v>
      </c>
    </row>
    <row r="81" spans="1:10" ht="12.75">
      <c r="A81" t="s">
        <v>29</v>
      </c>
      <c r="B81" t="s">
        <v>34</v>
      </c>
      <c r="C81" t="s">
        <v>277</v>
      </c>
      <c r="D81">
        <v>2274</v>
      </c>
      <c r="E81">
        <v>928</v>
      </c>
      <c r="F81">
        <v>2</v>
      </c>
      <c r="G81">
        <v>2476</v>
      </c>
      <c r="H81">
        <v>294</v>
      </c>
      <c r="I81">
        <v>0</v>
      </c>
      <c r="J81">
        <v>476</v>
      </c>
    </row>
    <row r="82" spans="1:10" ht="12.75">
      <c r="A82" t="s">
        <v>29</v>
      </c>
      <c r="B82" t="s">
        <v>35</v>
      </c>
      <c r="C82" t="s">
        <v>278</v>
      </c>
      <c r="D82">
        <v>194</v>
      </c>
      <c r="E82">
        <v>152</v>
      </c>
      <c r="F82">
        <v>8</v>
      </c>
      <c r="G82">
        <v>1560</v>
      </c>
      <c r="H82">
        <v>0</v>
      </c>
      <c r="I82">
        <v>0</v>
      </c>
      <c r="J82">
        <v>150</v>
      </c>
    </row>
    <row r="83" spans="1:10" ht="12.75">
      <c r="A83" t="s">
        <v>29</v>
      </c>
      <c r="B83" t="s">
        <v>36</v>
      </c>
      <c r="C83" t="s">
        <v>279</v>
      </c>
      <c r="D83">
        <v>17</v>
      </c>
      <c r="E83">
        <v>654</v>
      </c>
      <c r="F83">
        <v>0</v>
      </c>
      <c r="G83">
        <v>1649</v>
      </c>
      <c r="H83">
        <v>0</v>
      </c>
      <c r="I83">
        <v>0</v>
      </c>
      <c r="J83">
        <v>108</v>
      </c>
    </row>
    <row r="84" spans="1:10" ht="12.75">
      <c r="A84" t="s">
        <v>38</v>
      </c>
      <c r="B84" t="s">
        <v>37</v>
      </c>
      <c r="C84" t="s">
        <v>280</v>
      </c>
      <c r="D84">
        <v>2722</v>
      </c>
      <c r="E84">
        <v>837</v>
      </c>
      <c r="F84">
        <v>0</v>
      </c>
      <c r="G84">
        <v>516</v>
      </c>
      <c r="H84">
        <v>181</v>
      </c>
      <c r="I84">
        <v>0</v>
      </c>
      <c r="J84">
        <v>31</v>
      </c>
    </row>
    <row r="85" spans="1:10" ht="12.75">
      <c r="A85" t="s">
        <v>38</v>
      </c>
      <c r="B85" t="s">
        <v>171</v>
      </c>
      <c r="C85" t="s">
        <v>281</v>
      </c>
      <c r="D85">
        <v>0</v>
      </c>
      <c r="E85">
        <v>0</v>
      </c>
      <c r="F85">
        <v>0</v>
      </c>
      <c r="G85">
        <v>30</v>
      </c>
      <c r="H85">
        <v>0</v>
      </c>
      <c r="I85">
        <v>0</v>
      </c>
      <c r="J85">
        <v>0</v>
      </c>
    </row>
    <row r="86" spans="1:10" ht="12.75">
      <c r="A86" t="s">
        <v>38</v>
      </c>
      <c r="B86" t="s">
        <v>39</v>
      </c>
      <c r="C86" t="s">
        <v>282</v>
      </c>
      <c r="D86">
        <v>2139</v>
      </c>
      <c r="E86">
        <v>902</v>
      </c>
      <c r="F86">
        <v>0</v>
      </c>
      <c r="G86">
        <v>778</v>
      </c>
      <c r="H86">
        <v>471</v>
      </c>
      <c r="I86">
        <v>0</v>
      </c>
      <c r="J86">
        <v>179</v>
      </c>
    </row>
    <row r="87" spans="1:10" ht="12.75">
      <c r="A87" t="s">
        <v>38</v>
      </c>
      <c r="B87" t="s">
        <v>40</v>
      </c>
      <c r="C87" t="s">
        <v>283</v>
      </c>
      <c r="D87">
        <v>0</v>
      </c>
      <c r="E87">
        <v>0</v>
      </c>
      <c r="F87">
        <v>0</v>
      </c>
      <c r="G87">
        <v>12</v>
      </c>
      <c r="H87">
        <v>0</v>
      </c>
      <c r="I87">
        <v>0</v>
      </c>
      <c r="J87">
        <v>0</v>
      </c>
    </row>
    <row r="88" spans="1:10" ht="12.75">
      <c r="A88" t="s">
        <v>38</v>
      </c>
      <c r="B88" t="s">
        <v>41</v>
      </c>
      <c r="C88" t="s">
        <v>284</v>
      </c>
      <c r="D88">
        <v>27777</v>
      </c>
      <c r="E88">
        <v>3005</v>
      </c>
      <c r="F88">
        <v>4</v>
      </c>
      <c r="G88">
        <v>7371</v>
      </c>
      <c r="H88">
        <v>794</v>
      </c>
      <c r="I88">
        <v>0</v>
      </c>
      <c r="J88">
        <v>1387</v>
      </c>
    </row>
    <row r="89" spans="1:10" ht="12.75">
      <c r="A89" t="s">
        <v>38</v>
      </c>
      <c r="B89" t="s">
        <v>195</v>
      </c>
      <c r="C89" t="s">
        <v>285</v>
      </c>
      <c r="D89">
        <v>0</v>
      </c>
      <c r="E89">
        <v>0</v>
      </c>
      <c r="F89">
        <v>0</v>
      </c>
      <c r="G89">
        <v>52</v>
      </c>
      <c r="H89">
        <v>0</v>
      </c>
      <c r="I89">
        <v>0</v>
      </c>
      <c r="J89">
        <v>6</v>
      </c>
    </row>
    <row r="90" spans="1:10" ht="12.75">
      <c r="A90" t="s">
        <v>38</v>
      </c>
      <c r="B90" t="s">
        <v>42</v>
      </c>
      <c r="C90" t="s">
        <v>286</v>
      </c>
      <c r="D90">
        <v>2361</v>
      </c>
      <c r="E90">
        <v>5887</v>
      </c>
      <c r="F90">
        <v>5</v>
      </c>
      <c r="G90">
        <v>8581</v>
      </c>
      <c r="H90">
        <v>66</v>
      </c>
      <c r="I90">
        <v>0</v>
      </c>
      <c r="J90">
        <v>626</v>
      </c>
    </row>
    <row r="91" spans="1:10" ht="12.75">
      <c r="A91" t="s">
        <v>38</v>
      </c>
      <c r="B91" t="s">
        <v>43</v>
      </c>
      <c r="C91" t="s">
        <v>287</v>
      </c>
      <c r="D91">
        <v>216</v>
      </c>
      <c r="E91">
        <v>812</v>
      </c>
      <c r="F91">
        <v>0</v>
      </c>
      <c r="G91">
        <v>452</v>
      </c>
      <c r="H91">
        <v>8</v>
      </c>
      <c r="I91">
        <v>0</v>
      </c>
      <c r="J91">
        <v>31</v>
      </c>
    </row>
    <row r="92" spans="1:10" ht="12.75">
      <c r="A92" t="s">
        <v>38</v>
      </c>
      <c r="B92" t="s">
        <v>44</v>
      </c>
      <c r="C92" t="s">
        <v>288</v>
      </c>
      <c r="D92">
        <v>1901</v>
      </c>
      <c r="E92">
        <v>5375</v>
      </c>
      <c r="F92">
        <v>0</v>
      </c>
      <c r="G92">
        <v>1736</v>
      </c>
      <c r="H92">
        <v>1</v>
      </c>
      <c r="I92">
        <v>0</v>
      </c>
      <c r="J92">
        <v>88</v>
      </c>
    </row>
    <row r="93" spans="1:10" ht="12.75">
      <c r="A93" t="s">
        <v>38</v>
      </c>
      <c r="B93" t="s">
        <v>45</v>
      </c>
      <c r="C93" t="s">
        <v>289</v>
      </c>
      <c r="D93">
        <v>17141</v>
      </c>
      <c r="E93">
        <v>4958</v>
      </c>
      <c r="F93">
        <v>0</v>
      </c>
      <c r="G93">
        <v>8844</v>
      </c>
      <c r="H93">
        <v>402</v>
      </c>
      <c r="I93">
        <v>0</v>
      </c>
      <c r="J93">
        <v>560</v>
      </c>
    </row>
    <row r="94" spans="1:10" ht="12.75">
      <c r="A94" t="s">
        <v>38</v>
      </c>
      <c r="B94" t="s">
        <v>183</v>
      </c>
      <c r="C94" t="s">
        <v>290</v>
      </c>
      <c r="D94">
        <v>19</v>
      </c>
      <c r="E94">
        <v>103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2.75">
      <c r="A95" t="s">
        <v>38</v>
      </c>
      <c r="B95" t="s">
        <v>196</v>
      </c>
      <c r="C95" t="s">
        <v>291</v>
      </c>
      <c r="D95">
        <v>0</v>
      </c>
      <c r="E95">
        <v>40</v>
      </c>
      <c r="F95">
        <v>0</v>
      </c>
      <c r="G95">
        <v>3</v>
      </c>
      <c r="H95">
        <v>0</v>
      </c>
      <c r="I95">
        <v>0</v>
      </c>
      <c r="J95">
        <v>0</v>
      </c>
    </row>
    <row r="96" spans="1:10" ht="12.75">
      <c r="A96" t="s">
        <v>38</v>
      </c>
      <c r="B96" t="s">
        <v>46</v>
      </c>
      <c r="C96" t="s">
        <v>292</v>
      </c>
      <c r="D96">
        <v>465</v>
      </c>
      <c r="E96">
        <v>3201</v>
      </c>
      <c r="F96">
        <v>0</v>
      </c>
      <c r="G96">
        <v>2075</v>
      </c>
      <c r="H96">
        <v>6</v>
      </c>
      <c r="I96">
        <v>0</v>
      </c>
      <c r="J96">
        <v>102</v>
      </c>
    </row>
    <row r="97" spans="1:10" ht="12.75">
      <c r="A97" t="s">
        <v>38</v>
      </c>
      <c r="B97" t="s">
        <v>47</v>
      </c>
      <c r="C97" t="s">
        <v>293</v>
      </c>
      <c r="D97">
        <v>3034</v>
      </c>
      <c r="E97">
        <v>10515</v>
      </c>
      <c r="F97">
        <v>0</v>
      </c>
      <c r="G97">
        <v>8501</v>
      </c>
      <c r="H97">
        <v>233</v>
      </c>
      <c r="I97">
        <v>0</v>
      </c>
      <c r="J97">
        <v>968</v>
      </c>
    </row>
    <row r="98" spans="1:10" ht="12.75">
      <c r="A98" t="s">
        <v>38</v>
      </c>
      <c r="B98" t="s">
        <v>48</v>
      </c>
      <c r="C98" t="s">
        <v>294</v>
      </c>
      <c r="D98">
        <v>1009</v>
      </c>
      <c r="E98">
        <v>2611</v>
      </c>
      <c r="F98">
        <v>0</v>
      </c>
      <c r="G98">
        <v>4917</v>
      </c>
      <c r="H98">
        <v>35</v>
      </c>
      <c r="I98">
        <v>0</v>
      </c>
      <c r="J98">
        <v>685</v>
      </c>
    </row>
    <row r="99" spans="1:10" ht="12.75">
      <c r="A99" t="s">
        <v>38</v>
      </c>
      <c r="B99" t="s">
        <v>49</v>
      </c>
      <c r="C99" t="s">
        <v>295</v>
      </c>
      <c r="D99">
        <v>7728</v>
      </c>
      <c r="E99">
        <v>10129</v>
      </c>
      <c r="F99">
        <v>4</v>
      </c>
      <c r="G99">
        <v>17820</v>
      </c>
      <c r="H99">
        <v>826</v>
      </c>
      <c r="I99">
        <v>0</v>
      </c>
      <c r="J99">
        <v>2091</v>
      </c>
    </row>
    <row r="100" spans="1:10" ht="12.75">
      <c r="A100" t="s">
        <v>38</v>
      </c>
      <c r="B100" t="s">
        <v>50</v>
      </c>
      <c r="C100" t="s">
        <v>296</v>
      </c>
      <c r="D100">
        <v>594</v>
      </c>
      <c r="E100">
        <v>1426</v>
      </c>
      <c r="F100">
        <v>0</v>
      </c>
      <c r="G100">
        <v>1347</v>
      </c>
      <c r="H100">
        <v>2</v>
      </c>
      <c r="I100">
        <v>0</v>
      </c>
      <c r="J100">
        <v>72</v>
      </c>
    </row>
    <row r="101" spans="1:10" ht="12.75">
      <c r="A101" t="s">
        <v>52</v>
      </c>
      <c r="B101" t="s">
        <v>51</v>
      </c>
      <c r="C101" t="s">
        <v>297</v>
      </c>
      <c r="D101">
        <v>23</v>
      </c>
      <c r="E101">
        <v>114</v>
      </c>
      <c r="F101">
        <v>0</v>
      </c>
      <c r="G101">
        <v>153</v>
      </c>
      <c r="H101">
        <v>0</v>
      </c>
      <c r="I101">
        <v>0</v>
      </c>
      <c r="J101">
        <v>0</v>
      </c>
    </row>
    <row r="102" spans="1:10" ht="12.75">
      <c r="A102" t="s">
        <v>52</v>
      </c>
      <c r="B102" t="s">
        <v>53</v>
      </c>
      <c r="C102" t="s">
        <v>298</v>
      </c>
      <c r="D102">
        <v>617</v>
      </c>
      <c r="E102">
        <v>0</v>
      </c>
      <c r="F102">
        <v>0</v>
      </c>
      <c r="G102">
        <v>24</v>
      </c>
      <c r="H102">
        <v>50</v>
      </c>
      <c r="I102">
        <v>0</v>
      </c>
      <c r="J102">
        <v>4</v>
      </c>
    </row>
    <row r="103" spans="1:10" ht="12.75">
      <c r="A103" t="s">
        <v>52</v>
      </c>
      <c r="B103" t="s">
        <v>54</v>
      </c>
      <c r="C103" t="s">
        <v>299</v>
      </c>
      <c r="D103">
        <v>13904</v>
      </c>
      <c r="E103">
        <v>3971</v>
      </c>
      <c r="F103">
        <v>2</v>
      </c>
      <c r="G103">
        <v>7383</v>
      </c>
      <c r="H103">
        <v>218</v>
      </c>
      <c r="I103">
        <v>0</v>
      </c>
      <c r="J103">
        <v>825</v>
      </c>
    </row>
    <row r="104" spans="1:10" ht="12.75">
      <c r="A104" t="s">
        <v>52</v>
      </c>
      <c r="B104" t="s">
        <v>55</v>
      </c>
      <c r="C104" t="s">
        <v>300</v>
      </c>
      <c r="D104">
        <v>10360</v>
      </c>
      <c r="E104">
        <v>4823</v>
      </c>
      <c r="F104">
        <v>0</v>
      </c>
      <c r="G104">
        <v>2401</v>
      </c>
      <c r="H104">
        <v>136</v>
      </c>
      <c r="I104">
        <v>0</v>
      </c>
      <c r="J104">
        <v>148</v>
      </c>
    </row>
    <row r="105" spans="1:10" ht="12.75">
      <c r="A105" t="s">
        <v>52</v>
      </c>
      <c r="B105" t="s">
        <v>56</v>
      </c>
      <c r="C105" t="s">
        <v>301</v>
      </c>
      <c r="D105">
        <v>1233</v>
      </c>
      <c r="E105">
        <v>1155</v>
      </c>
      <c r="F105">
        <v>0</v>
      </c>
      <c r="G105">
        <v>1149</v>
      </c>
      <c r="H105">
        <v>0</v>
      </c>
      <c r="I105">
        <v>0</v>
      </c>
      <c r="J105">
        <v>48</v>
      </c>
    </row>
    <row r="106" spans="1:10" ht="12.75">
      <c r="A106" t="s">
        <v>52</v>
      </c>
      <c r="B106" t="s">
        <v>57</v>
      </c>
      <c r="C106" t="s">
        <v>302</v>
      </c>
      <c r="D106">
        <v>15</v>
      </c>
      <c r="E106">
        <v>9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2.75">
      <c r="A107" t="s">
        <v>52</v>
      </c>
      <c r="B107" t="s">
        <v>58</v>
      </c>
      <c r="C107" t="s">
        <v>303</v>
      </c>
      <c r="D107">
        <v>1523</v>
      </c>
      <c r="E107">
        <v>1888</v>
      </c>
      <c r="F107">
        <v>4</v>
      </c>
      <c r="G107">
        <v>2731</v>
      </c>
      <c r="H107">
        <v>26</v>
      </c>
      <c r="I107">
        <v>0</v>
      </c>
      <c r="J107">
        <v>100</v>
      </c>
    </row>
    <row r="108" spans="1:10" ht="12.75">
      <c r="A108" t="s">
        <v>52</v>
      </c>
      <c r="B108" t="s">
        <v>59</v>
      </c>
      <c r="C108" t="s">
        <v>304</v>
      </c>
      <c r="D108">
        <v>3562</v>
      </c>
      <c r="E108">
        <v>6448</v>
      </c>
      <c r="F108">
        <v>0</v>
      </c>
      <c r="G108">
        <v>5674</v>
      </c>
      <c r="H108">
        <v>143</v>
      </c>
      <c r="I108">
        <v>0</v>
      </c>
      <c r="J108">
        <v>213</v>
      </c>
    </row>
    <row r="109" spans="1:10" ht="12.75">
      <c r="A109" t="s">
        <v>52</v>
      </c>
      <c r="B109" t="s">
        <v>60</v>
      </c>
      <c r="C109" t="s">
        <v>305</v>
      </c>
      <c r="D109">
        <v>2235</v>
      </c>
      <c r="E109">
        <v>602</v>
      </c>
      <c r="F109">
        <v>0</v>
      </c>
      <c r="G109">
        <v>366</v>
      </c>
      <c r="H109">
        <v>0</v>
      </c>
      <c r="I109">
        <v>0</v>
      </c>
      <c r="J109">
        <v>3</v>
      </c>
    </row>
    <row r="110" spans="1:10" ht="12.75">
      <c r="A110" t="s">
        <v>52</v>
      </c>
      <c r="B110" t="s">
        <v>61</v>
      </c>
      <c r="C110" t="s">
        <v>306</v>
      </c>
      <c r="D110">
        <v>3147</v>
      </c>
      <c r="E110">
        <v>1171</v>
      </c>
      <c r="F110">
        <v>0</v>
      </c>
      <c r="G110">
        <v>1238</v>
      </c>
      <c r="H110">
        <v>176</v>
      </c>
      <c r="I110">
        <v>0</v>
      </c>
      <c r="J110">
        <v>14</v>
      </c>
    </row>
    <row r="111" spans="1:10" ht="12.75">
      <c r="A111" t="s">
        <v>63</v>
      </c>
      <c r="B111" t="s">
        <v>62</v>
      </c>
      <c r="C111" t="s">
        <v>307</v>
      </c>
      <c r="D111">
        <v>0</v>
      </c>
      <c r="E111">
        <v>59</v>
      </c>
      <c r="F111">
        <v>51</v>
      </c>
      <c r="G111">
        <v>13</v>
      </c>
      <c r="H111">
        <v>244</v>
      </c>
      <c r="I111">
        <v>0</v>
      </c>
      <c r="J111">
        <v>121</v>
      </c>
    </row>
    <row r="112" spans="1:10" ht="12.75">
      <c r="A112" t="s">
        <v>63</v>
      </c>
      <c r="B112" t="s">
        <v>64</v>
      </c>
      <c r="C112" t="s">
        <v>308</v>
      </c>
      <c r="D112">
        <v>0</v>
      </c>
      <c r="E112">
        <v>0</v>
      </c>
      <c r="F112">
        <v>0</v>
      </c>
      <c r="G112">
        <v>13</v>
      </c>
      <c r="H112">
        <v>0</v>
      </c>
      <c r="I112">
        <v>0</v>
      </c>
      <c r="J112">
        <v>0</v>
      </c>
    </row>
    <row r="113" spans="1:10" ht="12.75">
      <c r="A113" t="s">
        <v>63</v>
      </c>
      <c r="B113" t="s">
        <v>179</v>
      </c>
      <c r="C113" t="s">
        <v>309</v>
      </c>
      <c r="D113">
        <v>60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2.75">
      <c r="A114" t="s">
        <v>63</v>
      </c>
      <c r="B114" t="s">
        <v>65</v>
      </c>
      <c r="C114" t="s">
        <v>310</v>
      </c>
      <c r="D114">
        <v>0</v>
      </c>
      <c r="E114">
        <v>12</v>
      </c>
      <c r="F114">
        <v>0</v>
      </c>
      <c r="G114">
        <v>160</v>
      </c>
      <c r="H114">
        <v>0</v>
      </c>
      <c r="I114">
        <v>0</v>
      </c>
      <c r="J114">
        <v>96</v>
      </c>
    </row>
    <row r="115" spans="1:10" ht="12.75">
      <c r="A115" t="s">
        <v>67</v>
      </c>
      <c r="B115" t="s">
        <v>66</v>
      </c>
      <c r="C115" t="s">
        <v>311</v>
      </c>
      <c r="D115">
        <v>3279</v>
      </c>
      <c r="E115">
        <v>3788</v>
      </c>
      <c r="F115">
        <v>0</v>
      </c>
      <c r="G115">
        <v>1171</v>
      </c>
      <c r="H115">
        <v>233</v>
      </c>
      <c r="I115">
        <v>0</v>
      </c>
      <c r="J115">
        <v>79</v>
      </c>
    </row>
    <row r="116" spans="1:10" ht="12.75">
      <c r="A116" t="s">
        <v>67</v>
      </c>
      <c r="B116" t="s">
        <v>68</v>
      </c>
      <c r="C116" t="s">
        <v>312</v>
      </c>
      <c r="D116">
        <v>428</v>
      </c>
      <c r="E116">
        <v>9296</v>
      </c>
      <c r="F116">
        <v>0</v>
      </c>
      <c r="G116">
        <v>738</v>
      </c>
      <c r="H116">
        <v>192</v>
      </c>
      <c r="I116">
        <v>0</v>
      </c>
      <c r="J116">
        <v>10</v>
      </c>
    </row>
    <row r="117" spans="1:10" ht="12.75">
      <c r="A117" t="s">
        <v>67</v>
      </c>
      <c r="B117" t="s">
        <v>69</v>
      </c>
      <c r="C117" t="s">
        <v>313</v>
      </c>
      <c r="D117">
        <v>1576</v>
      </c>
      <c r="E117">
        <v>3341</v>
      </c>
      <c r="F117">
        <v>42</v>
      </c>
      <c r="G117">
        <v>524</v>
      </c>
      <c r="H117">
        <v>7</v>
      </c>
      <c r="I117">
        <v>4</v>
      </c>
      <c r="J117">
        <v>126</v>
      </c>
    </row>
    <row r="118" spans="1:10" ht="12.75">
      <c r="A118" t="s">
        <v>67</v>
      </c>
      <c r="B118" t="s">
        <v>70</v>
      </c>
      <c r="C118" t="s">
        <v>314</v>
      </c>
      <c r="D118">
        <v>341</v>
      </c>
      <c r="E118">
        <v>121</v>
      </c>
      <c r="F118">
        <v>3</v>
      </c>
      <c r="G118">
        <v>11</v>
      </c>
      <c r="H118">
        <v>0</v>
      </c>
      <c r="I118">
        <v>0</v>
      </c>
      <c r="J118">
        <v>0</v>
      </c>
    </row>
    <row r="119" spans="1:10" ht="12.75">
      <c r="A119" t="s">
        <v>72</v>
      </c>
      <c r="B119" t="s">
        <v>71</v>
      </c>
      <c r="C119" t="s">
        <v>315</v>
      </c>
      <c r="D119">
        <v>476</v>
      </c>
      <c r="E119">
        <v>116</v>
      </c>
      <c r="F119">
        <v>17946</v>
      </c>
      <c r="G119">
        <v>1295</v>
      </c>
      <c r="H119">
        <v>0</v>
      </c>
      <c r="I119">
        <v>364</v>
      </c>
      <c r="J119">
        <v>11</v>
      </c>
    </row>
    <row r="120" spans="1:10" ht="12.75">
      <c r="A120" t="s">
        <v>74</v>
      </c>
      <c r="B120" t="s">
        <v>199</v>
      </c>
      <c r="C120" t="s">
        <v>316</v>
      </c>
      <c r="D120">
        <v>192</v>
      </c>
      <c r="E120">
        <v>88</v>
      </c>
      <c r="F120">
        <v>0</v>
      </c>
      <c r="G120">
        <v>25</v>
      </c>
      <c r="H120">
        <v>9</v>
      </c>
      <c r="I120">
        <v>0</v>
      </c>
      <c r="J120">
        <v>0</v>
      </c>
    </row>
    <row r="121" spans="1:10" ht="12.75">
      <c r="A121" t="s">
        <v>74</v>
      </c>
      <c r="B121" t="s">
        <v>73</v>
      </c>
      <c r="C121" t="s">
        <v>317</v>
      </c>
      <c r="D121">
        <v>11129</v>
      </c>
      <c r="E121">
        <v>1051</v>
      </c>
      <c r="F121">
        <v>0</v>
      </c>
      <c r="G121">
        <v>1113</v>
      </c>
      <c r="H121">
        <v>456</v>
      </c>
      <c r="I121">
        <v>0</v>
      </c>
      <c r="J121">
        <v>85</v>
      </c>
    </row>
    <row r="122" spans="1:10" ht="12.75">
      <c r="A122" t="s">
        <v>74</v>
      </c>
      <c r="B122" t="s">
        <v>75</v>
      </c>
      <c r="C122" t="s">
        <v>318</v>
      </c>
      <c r="D122">
        <v>5812</v>
      </c>
      <c r="E122">
        <v>334</v>
      </c>
      <c r="F122">
        <v>0</v>
      </c>
      <c r="G122">
        <v>1120</v>
      </c>
      <c r="H122">
        <v>132</v>
      </c>
      <c r="I122">
        <v>0</v>
      </c>
      <c r="J122">
        <v>185</v>
      </c>
    </row>
    <row r="123" spans="1:10" ht="12.75">
      <c r="A123" t="s">
        <v>74</v>
      </c>
      <c r="B123" t="s">
        <v>76</v>
      </c>
      <c r="C123" t="s">
        <v>319</v>
      </c>
      <c r="D123">
        <v>38626</v>
      </c>
      <c r="E123">
        <v>14190</v>
      </c>
      <c r="F123">
        <v>0</v>
      </c>
      <c r="G123">
        <v>6164</v>
      </c>
      <c r="H123">
        <v>1159</v>
      </c>
      <c r="I123">
        <v>0</v>
      </c>
      <c r="J123">
        <v>471</v>
      </c>
    </row>
    <row r="124" spans="1:10" ht="12.75">
      <c r="A124" t="s">
        <v>74</v>
      </c>
      <c r="B124" t="s">
        <v>175</v>
      </c>
      <c r="C124" t="s">
        <v>320</v>
      </c>
      <c r="D124">
        <v>258</v>
      </c>
      <c r="E124">
        <v>0</v>
      </c>
      <c r="F124">
        <v>0</v>
      </c>
      <c r="G124">
        <v>164</v>
      </c>
      <c r="H124">
        <v>22</v>
      </c>
      <c r="I124">
        <v>0</v>
      </c>
      <c r="J124">
        <v>0</v>
      </c>
    </row>
    <row r="125" spans="1:10" ht="12.75">
      <c r="A125" t="s">
        <v>74</v>
      </c>
      <c r="B125" t="s">
        <v>77</v>
      </c>
      <c r="C125" t="s">
        <v>321</v>
      </c>
      <c r="D125">
        <v>2670</v>
      </c>
      <c r="E125">
        <v>1204</v>
      </c>
      <c r="F125">
        <v>0</v>
      </c>
      <c r="G125">
        <v>453</v>
      </c>
      <c r="H125">
        <v>8</v>
      </c>
      <c r="I125">
        <v>0</v>
      </c>
      <c r="J125">
        <v>26</v>
      </c>
    </row>
    <row r="126" spans="1:10" ht="12.75">
      <c r="A126" t="s">
        <v>74</v>
      </c>
      <c r="B126" t="s">
        <v>78</v>
      </c>
      <c r="C126" t="s">
        <v>322</v>
      </c>
      <c r="D126">
        <v>32594</v>
      </c>
      <c r="E126">
        <v>10321</v>
      </c>
      <c r="F126">
        <v>0</v>
      </c>
      <c r="G126">
        <v>6028</v>
      </c>
      <c r="H126">
        <v>1072</v>
      </c>
      <c r="I126">
        <v>0</v>
      </c>
      <c r="J126">
        <v>255</v>
      </c>
    </row>
    <row r="127" spans="1:10" ht="12.75">
      <c r="A127" t="s">
        <v>74</v>
      </c>
      <c r="B127" t="s">
        <v>79</v>
      </c>
      <c r="C127" t="s">
        <v>323</v>
      </c>
      <c r="D127">
        <v>2846</v>
      </c>
      <c r="E127">
        <v>959</v>
      </c>
      <c r="F127">
        <v>0</v>
      </c>
      <c r="G127">
        <v>115</v>
      </c>
      <c r="H127">
        <v>80</v>
      </c>
      <c r="I127">
        <v>0</v>
      </c>
      <c r="J127">
        <v>0</v>
      </c>
    </row>
    <row r="128" spans="1:10" ht="12.75">
      <c r="A128" t="s">
        <v>74</v>
      </c>
      <c r="B128" t="s">
        <v>80</v>
      </c>
      <c r="C128" t="s">
        <v>324</v>
      </c>
      <c r="D128">
        <v>10947</v>
      </c>
      <c r="E128">
        <v>2635</v>
      </c>
      <c r="F128">
        <v>0</v>
      </c>
      <c r="G128">
        <v>1200</v>
      </c>
      <c r="H128">
        <v>591</v>
      </c>
      <c r="I128">
        <v>0</v>
      </c>
      <c r="J128">
        <v>48</v>
      </c>
    </row>
    <row r="129" spans="1:10" ht="12.75">
      <c r="A129" t="s">
        <v>74</v>
      </c>
      <c r="B129" t="s">
        <v>187</v>
      </c>
      <c r="C129" t="s">
        <v>325</v>
      </c>
      <c r="D129">
        <v>0</v>
      </c>
      <c r="E129">
        <v>18</v>
      </c>
      <c r="F129">
        <v>0</v>
      </c>
      <c r="G129">
        <v>32</v>
      </c>
      <c r="H129">
        <v>0</v>
      </c>
      <c r="I129">
        <v>0</v>
      </c>
      <c r="J129">
        <v>0</v>
      </c>
    </row>
    <row r="130" spans="1:10" ht="12.75">
      <c r="A130" t="s">
        <v>74</v>
      </c>
      <c r="B130" t="s">
        <v>81</v>
      </c>
      <c r="C130" t="s">
        <v>326</v>
      </c>
      <c r="D130">
        <v>2630</v>
      </c>
      <c r="E130">
        <v>329</v>
      </c>
      <c r="F130">
        <v>0</v>
      </c>
      <c r="G130">
        <v>1012</v>
      </c>
      <c r="H130">
        <v>7</v>
      </c>
      <c r="I130">
        <v>0</v>
      </c>
      <c r="J130">
        <v>90</v>
      </c>
    </row>
    <row r="131" spans="1:10" ht="12.75">
      <c r="A131" t="s">
        <v>74</v>
      </c>
      <c r="B131" t="s">
        <v>82</v>
      </c>
      <c r="C131" t="s">
        <v>327</v>
      </c>
      <c r="D131">
        <v>7346</v>
      </c>
      <c r="E131">
        <v>1682</v>
      </c>
      <c r="F131">
        <v>0</v>
      </c>
      <c r="G131">
        <v>1097</v>
      </c>
      <c r="H131">
        <v>361</v>
      </c>
      <c r="I131">
        <v>0</v>
      </c>
      <c r="J131">
        <v>105</v>
      </c>
    </row>
    <row r="132" spans="1:10" ht="12.75">
      <c r="A132" t="s">
        <v>74</v>
      </c>
      <c r="B132" t="s">
        <v>83</v>
      </c>
      <c r="C132" t="s">
        <v>328</v>
      </c>
      <c r="D132">
        <v>4773</v>
      </c>
      <c r="E132">
        <v>290</v>
      </c>
      <c r="F132">
        <v>0</v>
      </c>
      <c r="G132">
        <v>705</v>
      </c>
      <c r="H132">
        <v>5</v>
      </c>
      <c r="I132">
        <v>0</v>
      </c>
      <c r="J132">
        <v>88</v>
      </c>
    </row>
    <row r="133" spans="1:10" ht="12.75">
      <c r="A133" t="s">
        <v>74</v>
      </c>
      <c r="B133" t="s">
        <v>182</v>
      </c>
      <c r="C133" t="s">
        <v>329</v>
      </c>
      <c r="D133">
        <v>1561</v>
      </c>
      <c r="E133">
        <v>439</v>
      </c>
      <c r="F133">
        <v>0</v>
      </c>
      <c r="G133">
        <v>345</v>
      </c>
      <c r="H133">
        <v>67</v>
      </c>
      <c r="I133">
        <v>0</v>
      </c>
      <c r="J133">
        <v>37</v>
      </c>
    </row>
    <row r="134" spans="1:10" ht="12.75">
      <c r="A134" t="s">
        <v>74</v>
      </c>
      <c r="B134" t="s">
        <v>84</v>
      </c>
      <c r="C134" t="s">
        <v>330</v>
      </c>
      <c r="D134">
        <v>0</v>
      </c>
      <c r="E134">
        <v>0</v>
      </c>
      <c r="F134">
        <v>0</v>
      </c>
      <c r="G134">
        <v>39</v>
      </c>
      <c r="H134">
        <v>0</v>
      </c>
      <c r="I134">
        <v>0</v>
      </c>
      <c r="J134">
        <v>0</v>
      </c>
    </row>
    <row r="135" spans="1:10" ht="12.75">
      <c r="A135" t="s">
        <v>74</v>
      </c>
      <c r="B135" t="s">
        <v>184</v>
      </c>
      <c r="C135" t="s">
        <v>331</v>
      </c>
      <c r="D135">
        <v>833</v>
      </c>
      <c r="E135">
        <v>54</v>
      </c>
      <c r="F135">
        <v>0</v>
      </c>
      <c r="G135">
        <v>40</v>
      </c>
      <c r="H135">
        <v>51</v>
      </c>
      <c r="I135">
        <v>0</v>
      </c>
      <c r="J135">
        <v>10</v>
      </c>
    </row>
    <row r="136" spans="1:10" ht="12.75">
      <c r="A136" t="s">
        <v>74</v>
      </c>
      <c r="B136" t="s">
        <v>24</v>
      </c>
      <c r="C136" t="s">
        <v>332</v>
      </c>
      <c r="D136">
        <v>25344</v>
      </c>
      <c r="E136">
        <v>9670</v>
      </c>
      <c r="F136">
        <v>0</v>
      </c>
      <c r="G136">
        <v>4438</v>
      </c>
      <c r="H136">
        <v>1296</v>
      </c>
      <c r="I136">
        <v>0</v>
      </c>
      <c r="J136">
        <v>470</v>
      </c>
    </row>
    <row r="137" spans="1:10" ht="12.75">
      <c r="A137" t="s">
        <v>74</v>
      </c>
      <c r="B137" t="s">
        <v>85</v>
      </c>
      <c r="C137" t="s">
        <v>333</v>
      </c>
      <c r="D137">
        <v>30970</v>
      </c>
      <c r="E137">
        <v>4801</v>
      </c>
      <c r="F137">
        <v>11</v>
      </c>
      <c r="G137">
        <v>8779</v>
      </c>
      <c r="H137">
        <v>769</v>
      </c>
      <c r="I137">
        <v>0</v>
      </c>
      <c r="J137">
        <v>2123</v>
      </c>
    </row>
    <row r="138" spans="1:10" ht="12.75">
      <c r="A138" t="s">
        <v>74</v>
      </c>
      <c r="B138" t="s">
        <v>180</v>
      </c>
      <c r="C138" t="s">
        <v>334</v>
      </c>
      <c r="D138">
        <v>13642</v>
      </c>
      <c r="E138">
        <v>4126</v>
      </c>
      <c r="F138">
        <v>1</v>
      </c>
      <c r="G138">
        <v>563</v>
      </c>
      <c r="H138">
        <v>1145</v>
      </c>
      <c r="I138">
        <v>0</v>
      </c>
      <c r="J138">
        <v>123</v>
      </c>
    </row>
    <row r="139" spans="1:10" ht="12.75">
      <c r="A139" t="s">
        <v>74</v>
      </c>
      <c r="B139" t="s">
        <v>86</v>
      </c>
      <c r="C139" t="s">
        <v>335</v>
      </c>
      <c r="D139">
        <v>5631</v>
      </c>
      <c r="E139">
        <v>412</v>
      </c>
      <c r="F139">
        <v>0</v>
      </c>
      <c r="G139">
        <v>617</v>
      </c>
      <c r="H139">
        <v>108</v>
      </c>
      <c r="I139">
        <v>0</v>
      </c>
      <c r="J139">
        <v>64</v>
      </c>
    </row>
    <row r="140" spans="1:10" ht="12.75">
      <c r="A140" t="s">
        <v>74</v>
      </c>
      <c r="B140" t="s">
        <v>87</v>
      </c>
      <c r="C140" t="s">
        <v>336</v>
      </c>
      <c r="D140">
        <v>104</v>
      </c>
      <c r="E140">
        <v>1976</v>
      </c>
      <c r="F140">
        <v>3</v>
      </c>
      <c r="G140">
        <v>2527</v>
      </c>
      <c r="H140">
        <v>4</v>
      </c>
      <c r="I140">
        <v>0</v>
      </c>
      <c r="J140">
        <v>661</v>
      </c>
    </row>
    <row r="141" spans="1:10" ht="12.75">
      <c r="A141" t="s">
        <v>74</v>
      </c>
      <c r="B141" t="s">
        <v>88</v>
      </c>
      <c r="C141" t="s">
        <v>337</v>
      </c>
      <c r="D141">
        <v>21106</v>
      </c>
      <c r="E141">
        <v>4014</v>
      </c>
      <c r="F141">
        <v>4</v>
      </c>
      <c r="G141">
        <v>2615</v>
      </c>
      <c r="H141">
        <v>973</v>
      </c>
      <c r="I141">
        <v>0</v>
      </c>
      <c r="J141">
        <v>171</v>
      </c>
    </row>
    <row r="142" spans="1:10" ht="12.75">
      <c r="A142" t="s">
        <v>74</v>
      </c>
      <c r="B142" t="s">
        <v>89</v>
      </c>
      <c r="C142" t="s">
        <v>338</v>
      </c>
      <c r="D142">
        <v>330</v>
      </c>
      <c r="E142">
        <v>208</v>
      </c>
      <c r="F142">
        <v>0</v>
      </c>
      <c r="G142">
        <v>53</v>
      </c>
      <c r="H142">
        <v>0</v>
      </c>
      <c r="I142">
        <v>0</v>
      </c>
      <c r="J142">
        <v>4</v>
      </c>
    </row>
    <row r="143" spans="1:10" ht="12.75">
      <c r="A143" t="s">
        <v>74</v>
      </c>
      <c r="B143" t="s">
        <v>90</v>
      </c>
      <c r="C143" t="s">
        <v>339</v>
      </c>
      <c r="D143">
        <v>17754</v>
      </c>
      <c r="E143">
        <v>5264</v>
      </c>
      <c r="F143">
        <v>0</v>
      </c>
      <c r="G143">
        <v>1322</v>
      </c>
      <c r="H143">
        <v>729</v>
      </c>
      <c r="I143">
        <v>0</v>
      </c>
      <c r="J143">
        <v>329</v>
      </c>
    </row>
    <row r="144" spans="1:10" ht="12.75">
      <c r="A144" t="s">
        <v>74</v>
      </c>
      <c r="B144" t="s">
        <v>91</v>
      </c>
      <c r="C144" t="s">
        <v>340</v>
      </c>
      <c r="D144">
        <v>6861</v>
      </c>
      <c r="E144">
        <v>556</v>
      </c>
      <c r="F144">
        <v>0</v>
      </c>
      <c r="G144">
        <v>151</v>
      </c>
      <c r="H144">
        <v>72</v>
      </c>
      <c r="I144">
        <v>0</v>
      </c>
      <c r="J144">
        <v>3</v>
      </c>
    </row>
    <row r="145" spans="1:10" ht="12.75">
      <c r="A145" t="s">
        <v>74</v>
      </c>
      <c r="B145" t="s">
        <v>92</v>
      </c>
      <c r="C145" t="s">
        <v>341</v>
      </c>
      <c r="D145">
        <v>45638</v>
      </c>
      <c r="E145">
        <v>5970</v>
      </c>
      <c r="F145">
        <v>0</v>
      </c>
      <c r="G145">
        <v>2832</v>
      </c>
      <c r="H145">
        <v>1327</v>
      </c>
      <c r="I145">
        <v>0</v>
      </c>
      <c r="J145">
        <v>135</v>
      </c>
    </row>
    <row r="146" spans="1:10" ht="12.75">
      <c r="A146" t="s">
        <v>74</v>
      </c>
      <c r="B146" t="s">
        <v>93</v>
      </c>
      <c r="C146" t="s">
        <v>342</v>
      </c>
      <c r="D146">
        <v>31</v>
      </c>
      <c r="E146">
        <v>90</v>
      </c>
      <c r="F146">
        <v>0</v>
      </c>
      <c r="G146">
        <v>256</v>
      </c>
      <c r="H146">
        <v>217</v>
      </c>
      <c r="I146">
        <v>0</v>
      </c>
      <c r="J146">
        <v>57</v>
      </c>
    </row>
    <row r="147" spans="1:10" ht="12.75">
      <c r="A147" t="s">
        <v>74</v>
      </c>
      <c r="B147" t="s">
        <v>94</v>
      </c>
      <c r="C147" t="s">
        <v>343</v>
      </c>
      <c r="D147">
        <v>10374</v>
      </c>
      <c r="E147">
        <v>415</v>
      </c>
      <c r="F147">
        <v>15</v>
      </c>
      <c r="G147">
        <v>359</v>
      </c>
      <c r="H147">
        <v>284</v>
      </c>
      <c r="I147">
        <v>0</v>
      </c>
      <c r="J147">
        <v>25</v>
      </c>
    </row>
    <row r="148" spans="1:10" ht="12.75">
      <c r="A148" t="s">
        <v>74</v>
      </c>
      <c r="B148" t="s">
        <v>176</v>
      </c>
      <c r="C148" t="s">
        <v>344</v>
      </c>
      <c r="D148">
        <v>1019</v>
      </c>
      <c r="E148">
        <v>317</v>
      </c>
      <c r="F148">
        <v>0</v>
      </c>
      <c r="G148">
        <v>74</v>
      </c>
      <c r="H148">
        <v>3</v>
      </c>
      <c r="I148">
        <v>0</v>
      </c>
      <c r="J148">
        <v>0</v>
      </c>
    </row>
    <row r="149" spans="1:10" ht="12.75">
      <c r="A149" t="s">
        <v>74</v>
      </c>
      <c r="B149" t="s">
        <v>95</v>
      </c>
      <c r="C149" t="s">
        <v>345</v>
      </c>
      <c r="D149">
        <v>242</v>
      </c>
      <c r="E149">
        <v>51</v>
      </c>
      <c r="F149">
        <v>0</v>
      </c>
      <c r="G149">
        <v>118</v>
      </c>
      <c r="H149">
        <v>0</v>
      </c>
      <c r="I149">
        <v>0</v>
      </c>
      <c r="J149">
        <v>0</v>
      </c>
    </row>
    <row r="150" spans="1:10" ht="12.75">
      <c r="A150" t="s">
        <v>74</v>
      </c>
      <c r="B150" t="s">
        <v>346</v>
      </c>
      <c r="C150" t="s">
        <v>347</v>
      </c>
      <c r="D150">
        <v>96</v>
      </c>
      <c r="E150">
        <v>48</v>
      </c>
      <c r="F150">
        <v>0</v>
      </c>
      <c r="G150">
        <v>40</v>
      </c>
      <c r="H150">
        <v>0</v>
      </c>
      <c r="I150">
        <v>0</v>
      </c>
      <c r="J150">
        <v>0</v>
      </c>
    </row>
    <row r="151" spans="1:10" ht="12.75">
      <c r="A151" t="s">
        <v>74</v>
      </c>
      <c r="B151" t="s">
        <v>96</v>
      </c>
      <c r="C151" t="s">
        <v>348</v>
      </c>
      <c r="D151">
        <v>1793</v>
      </c>
      <c r="E151">
        <v>451</v>
      </c>
      <c r="F151">
        <v>0</v>
      </c>
      <c r="G151">
        <v>84</v>
      </c>
      <c r="H151">
        <v>60</v>
      </c>
      <c r="I151">
        <v>0</v>
      </c>
      <c r="J151">
        <v>0</v>
      </c>
    </row>
    <row r="152" spans="1:10" ht="12.75">
      <c r="A152" t="s">
        <v>74</v>
      </c>
      <c r="B152" t="s">
        <v>97</v>
      </c>
      <c r="C152" t="s">
        <v>349</v>
      </c>
      <c r="D152">
        <v>7644</v>
      </c>
      <c r="E152">
        <v>3471</v>
      </c>
      <c r="F152">
        <v>0</v>
      </c>
      <c r="G152">
        <v>2258</v>
      </c>
      <c r="H152">
        <v>332</v>
      </c>
      <c r="I152">
        <v>0</v>
      </c>
      <c r="J152">
        <v>95</v>
      </c>
    </row>
    <row r="153" spans="1:10" ht="12.75">
      <c r="A153" t="s">
        <v>74</v>
      </c>
      <c r="B153" t="s">
        <v>98</v>
      </c>
      <c r="C153" t="s">
        <v>350</v>
      </c>
      <c r="D153">
        <v>1405</v>
      </c>
      <c r="E153">
        <v>1728</v>
      </c>
      <c r="F153">
        <v>0</v>
      </c>
      <c r="G153">
        <v>1625</v>
      </c>
      <c r="H153">
        <v>25</v>
      </c>
      <c r="I153">
        <v>0</v>
      </c>
      <c r="J153">
        <v>382</v>
      </c>
    </row>
    <row r="154" spans="1:10" ht="12.75">
      <c r="A154" t="s">
        <v>74</v>
      </c>
      <c r="B154" t="s">
        <v>99</v>
      </c>
      <c r="C154" t="s">
        <v>351</v>
      </c>
      <c r="D154">
        <v>22335</v>
      </c>
      <c r="E154">
        <v>3140</v>
      </c>
      <c r="F154">
        <v>26</v>
      </c>
      <c r="G154">
        <v>1680</v>
      </c>
      <c r="H154">
        <v>1100</v>
      </c>
      <c r="I154">
        <v>0</v>
      </c>
      <c r="J154">
        <v>166</v>
      </c>
    </row>
    <row r="155" spans="1:10" ht="12.75">
      <c r="A155" t="s">
        <v>74</v>
      </c>
      <c r="B155" t="s">
        <v>100</v>
      </c>
      <c r="C155" t="s">
        <v>352</v>
      </c>
      <c r="D155">
        <v>1914</v>
      </c>
      <c r="E155">
        <v>1316</v>
      </c>
      <c r="F155">
        <v>0</v>
      </c>
      <c r="G155">
        <v>1497</v>
      </c>
      <c r="H155">
        <v>15</v>
      </c>
      <c r="I155">
        <v>0</v>
      </c>
      <c r="J155">
        <v>350</v>
      </c>
    </row>
    <row r="156" spans="1:10" ht="12.75">
      <c r="A156" t="s">
        <v>74</v>
      </c>
      <c r="B156" t="s">
        <v>101</v>
      </c>
      <c r="C156" t="s">
        <v>353</v>
      </c>
      <c r="D156">
        <v>0</v>
      </c>
      <c r="E156">
        <v>0</v>
      </c>
      <c r="F156">
        <v>0</v>
      </c>
      <c r="G156">
        <v>2</v>
      </c>
      <c r="H156">
        <v>0</v>
      </c>
      <c r="I156">
        <v>0</v>
      </c>
      <c r="J156">
        <v>0</v>
      </c>
    </row>
    <row r="157" spans="1:10" ht="12.75">
      <c r="A157" t="s">
        <v>74</v>
      </c>
      <c r="B157" t="s">
        <v>102</v>
      </c>
      <c r="C157" t="s">
        <v>354</v>
      </c>
      <c r="D157">
        <v>10457</v>
      </c>
      <c r="E157">
        <v>833</v>
      </c>
      <c r="F157">
        <v>10</v>
      </c>
      <c r="G157">
        <v>932</v>
      </c>
      <c r="H157">
        <v>157</v>
      </c>
      <c r="I157">
        <v>0</v>
      </c>
      <c r="J157">
        <v>27</v>
      </c>
    </row>
    <row r="158" spans="1:10" ht="12.75">
      <c r="A158" t="s">
        <v>74</v>
      </c>
      <c r="B158" t="s">
        <v>103</v>
      </c>
      <c r="C158" t="s">
        <v>355</v>
      </c>
      <c r="D158">
        <v>5630</v>
      </c>
      <c r="E158">
        <v>8</v>
      </c>
      <c r="F158">
        <v>0</v>
      </c>
      <c r="G158">
        <v>0</v>
      </c>
      <c r="H158">
        <v>646</v>
      </c>
      <c r="I158">
        <v>0</v>
      </c>
      <c r="J158">
        <v>2</v>
      </c>
    </row>
    <row r="159" spans="1:10" ht="12.75">
      <c r="A159" t="s">
        <v>74</v>
      </c>
      <c r="B159" t="s">
        <v>104</v>
      </c>
      <c r="C159" t="s">
        <v>356</v>
      </c>
      <c r="D159">
        <v>1131</v>
      </c>
      <c r="E159">
        <v>354</v>
      </c>
      <c r="F159">
        <v>0</v>
      </c>
      <c r="G159">
        <v>268</v>
      </c>
      <c r="H159">
        <v>204</v>
      </c>
      <c r="I159">
        <v>0</v>
      </c>
      <c r="J159">
        <v>6</v>
      </c>
    </row>
    <row r="160" spans="1:10" ht="12.75">
      <c r="A160" t="s">
        <v>74</v>
      </c>
      <c r="B160" t="s">
        <v>105</v>
      </c>
      <c r="C160" t="s">
        <v>357</v>
      </c>
      <c r="D160">
        <v>684</v>
      </c>
      <c r="E160">
        <v>2131</v>
      </c>
      <c r="F160">
        <v>0</v>
      </c>
      <c r="G160">
        <v>2579</v>
      </c>
      <c r="H160">
        <v>36</v>
      </c>
      <c r="I160">
        <v>0</v>
      </c>
      <c r="J160">
        <v>652</v>
      </c>
    </row>
    <row r="161" spans="1:10" ht="12.75">
      <c r="A161" t="s">
        <v>74</v>
      </c>
      <c r="B161" t="s">
        <v>106</v>
      </c>
      <c r="C161" t="s">
        <v>358</v>
      </c>
      <c r="D161">
        <v>11789</v>
      </c>
      <c r="E161">
        <v>5647</v>
      </c>
      <c r="F161">
        <v>8</v>
      </c>
      <c r="G161">
        <v>1404</v>
      </c>
      <c r="H161">
        <v>733</v>
      </c>
      <c r="I161">
        <v>0</v>
      </c>
      <c r="J161">
        <v>50</v>
      </c>
    </row>
    <row r="162" spans="1:10" ht="12.75">
      <c r="A162" t="s">
        <v>74</v>
      </c>
      <c r="B162" t="s">
        <v>107</v>
      </c>
      <c r="C162" t="s">
        <v>359</v>
      </c>
      <c r="D162">
        <v>10828</v>
      </c>
      <c r="E162">
        <v>1554</v>
      </c>
      <c r="F162">
        <v>0</v>
      </c>
      <c r="G162">
        <v>996</v>
      </c>
      <c r="H162">
        <v>231</v>
      </c>
      <c r="I162">
        <v>0</v>
      </c>
      <c r="J162">
        <v>33</v>
      </c>
    </row>
    <row r="163" spans="1:10" ht="12.75">
      <c r="A163" t="s">
        <v>74</v>
      </c>
      <c r="B163" t="s">
        <v>197</v>
      </c>
      <c r="C163" t="s">
        <v>360</v>
      </c>
      <c r="D163">
        <v>0</v>
      </c>
      <c r="E163">
        <v>63</v>
      </c>
      <c r="F163">
        <v>0</v>
      </c>
      <c r="G163">
        <v>0</v>
      </c>
      <c r="H163">
        <v>0</v>
      </c>
      <c r="I163">
        <v>0</v>
      </c>
      <c r="J163">
        <v>0</v>
      </c>
    </row>
    <row r="164" spans="1:10" ht="12.75">
      <c r="A164" t="s">
        <v>74</v>
      </c>
      <c r="B164" t="s">
        <v>108</v>
      </c>
      <c r="C164" t="s">
        <v>361</v>
      </c>
      <c r="D164">
        <v>1260</v>
      </c>
      <c r="E164">
        <v>126</v>
      </c>
      <c r="F164">
        <v>0</v>
      </c>
      <c r="G164">
        <v>81</v>
      </c>
      <c r="H164">
        <v>0</v>
      </c>
      <c r="I164">
        <v>0</v>
      </c>
      <c r="J164">
        <v>0</v>
      </c>
    </row>
    <row r="165" spans="1:10" ht="12.75">
      <c r="A165" t="s">
        <v>74</v>
      </c>
      <c r="B165" t="s">
        <v>109</v>
      </c>
      <c r="C165" t="s">
        <v>362</v>
      </c>
      <c r="D165">
        <v>386</v>
      </c>
      <c r="E165">
        <v>183</v>
      </c>
      <c r="F165">
        <v>0</v>
      </c>
      <c r="G165">
        <v>3187</v>
      </c>
      <c r="H165">
        <v>0</v>
      </c>
      <c r="I165">
        <v>0</v>
      </c>
      <c r="J165">
        <v>367</v>
      </c>
    </row>
    <row r="166" spans="1:10" ht="12.75">
      <c r="A166" t="s">
        <v>74</v>
      </c>
      <c r="B166" t="s">
        <v>110</v>
      </c>
      <c r="C166" t="s">
        <v>363</v>
      </c>
      <c r="D166">
        <v>2081</v>
      </c>
      <c r="E166">
        <v>350</v>
      </c>
      <c r="F166">
        <v>0</v>
      </c>
      <c r="G166">
        <v>572</v>
      </c>
      <c r="H166">
        <v>0</v>
      </c>
      <c r="I166">
        <v>0</v>
      </c>
      <c r="J166">
        <v>19</v>
      </c>
    </row>
    <row r="167" spans="1:10" ht="12.75">
      <c r="A167" t="s">
        <v>74</v>
      </c>
      <c r="B167" t="s">
        <v>111</v>
      </c>
      <c r="C167" t="s">
        <v>364</v>
      </c>
      <c r="D167">
        <v>4103</v>
      </c>
      <c r="E167">
        <v>1745</v>
      </c>
      <c r="F167">
        <v>0</v>
      </c>
      <c r="G167">
        <v>1419</v>
      </c>
      <c r="H167">
        <v>141</v>
      </c>
      <c r="I167">
        <v>0</v>
      </c>
      <c r="J167">
        <v>86</v>
      </c>
    </row>
    <row r="168" spans="1:10" ht="12.75">
      <c r="A168" t="s">
        <v>74</v>
      </c>
      <c r="B168" t="s">
        <v>112</v>
      </c>
      <c r="C168" t="s">
        <v>365</v>
      </c>
      <c r="D168">
        <v>6639</v>
      </c>
      <c r="E168">
        <v>937</v>
      </c>
      <c r="F168">
        <v>0</v>
      </c>
      <c r="G168">
        <v>1140</v>
      </c>
      <c r="H168">
        <v>153</v>
      </c>
      <c r="I168">
        <v>0</v>
      </c>
      <c r="J168">
        <v>42</v>
      </c>
    </row>
    <row r="169" spans="1:10" ht="12.75">
      <c r="A169" t="s">
        <v>74</v>
      </c>
      <c r="B169" t="s">
        <v>113</v>
      </c>
      <c r="C169" t="s">
        <v>366</v>
      </c>
      <c r="D169">
        <v>4576</v>
      </c>
      <c r="E169">
        <v>791</v>
      </c>
      <c r="F169">
        <v>0</v>
      </c>
      <c r="G169">
        <v>939</v>
      </c>
      <c r="H169">
        <v>173</v>
      </c>
      <c r="I169">
        <v>0</v>
      </c>
      <c r="J169">
        <v>64</v>
      </c>
    </row>
    <row r="170" spans="1:10" ht="12.75">
      <c r="A170" t="s">
        <v>74</v>
      </c>
      <c r="B170" t="s">
        <v>114</v>
      </c>
      <c r="C170" t="s">
        <v>367</v>
      </c>
      <c r="D170">
        <v>1379</v>
      </c>
      <c r="E170">
        <v>15</v>
      </c>
      <c r="F170">
        <v>0</v>
      </c>
      <c r="G170">
        <v>80</v>
      </c>
      <c r="H170">
        <v>0</v>
      </c>
      <c r="I170">
        <v>0</v>
      </c>
      <c r="J170">
        <v>0</v>
      </c>
    </row>
    <row r="171" spans="1:10" ht="12.75">
      <c r="A171" t="s">
        <v>74</v>
      </c>
      <c r="B171" t="s">
        <v>115</v>
      </c>
      <c r="C171" t="s">
        <v>368</v>
      </c>
      <c r="D171">
        <v>1363</v>
      </c>
      <c r="E171">
        <v>1637</v>
      </c>
      <c r="F171">
        <v>0</v>
      </c>
      <c r="G171">
        <v>2354</v>
      </c>
      <c r="H171">
        <v>14</v>
      </c>
      <c r="I171">
        <v>0</v>
      </c>
      <c r="J171">
        <v>413</v>
      </c>
    </row>
    <row r="172" spans="1:10" ht="12.75">
      <c r="A172" t="s">
        <v>74</v>
      </c>
      <c r="B172" t="s">
        <v>181</v>
      </c>
      <c r="C172" t="s">
        <v>369</v>
      </c>
      <c r="D172">
        <v>0</v>
      </c>
      <c r="E172">
        <v>102</v>
      </c>
      <c r="F172">
        <v>0</v>
      </c>
      <c r="G172">
        <v>0</v>
      </c>
      <c r="H172">
        <v>0</v>
      </c>
      <c r="I172">
        <v>0</v>
      </c>
      <c r="J172">
        <v>0</v>
      </c>
    </row>
    <row r="173" spans="1:10" ht="12.75">
      <c r="A173" t="s">
        <v>74</v>
      </c>
      <c r="B173" t="s">
        <v>116</v>
      </c>
      <c r="C173" t="s">
        <v>370</v>
      </c>
      <c r="D173">
        <v>1039</v>
      </c>
      <c r="E173">
        <v>307</v>
      </c>
      <c r="F173">
        <v>0</v>
      </c>
      <c r="G173">
        <v>357</v>
      </c>
      <c r="H173">
        <v>0</v>
      </c>
      <c r="I173">
        <v>0</v>
      </c>
      <c r="J173">
        <v>20</v>
      </c>
    </row>
    <row r="174" spans="1:10" ht="12.75">
      <c r="A174" t="s">
        <v>74</v>
      </c>
      <c r="B174" t="s">
        <v>172</v>
      </c>
      <c r="C174" t="s">
        <v>371</v>
      </c>
      <c r="D174">
        <v>891</v>
      </c>
      <c r="E174">
        <v>218</v>
      </c>
      <c r="F174">
        <v>4</v>
      </c>
      <c r="G174">
        <v>24</v>
      </c>
      <c r="H174">
        <v>54</v>
      </c>
      <c r="I174">
        <v>0</v>
      </c>
      <c r="J174">
        <v>8</v>
      </c>
    </row>
    <row r="175" spans="1:10" ht="12.75">
      <c r="A175" t="s">
        <v>74</v>
      </c>
      <c r="B175" t="s">
        <v>117</v>
      </c>
      <c r="C175" t="s">
        <v>372</v>
      </c>
      <c r="D175">
        <v>6685</v>
      </c>
      <c r="E175">
        <v>969</v>
      </c>
      <c r="F175">
        <v>6</v>
      </c>
      <c r="G175">
        <v>1057</v>
      </c>
      <c r="H175">
        <v>199</v>
      </c>
      <c r="I175">
        <v>0</v>
      </c>
      <c r="J175">
        <v>196</v>
      </c>
    </row>
    <row r="176" spans="1:10" ht="12.75">
      <c r="A176" t="s">
        <v>119</v>
      </c>
      <c r="B176" t="s">
        <v>118</v>
      </c>
      <c r="C176" t="s">
        <v>373</v>
      </c>
      <c r="D176">
        <v>22972</v>
      </c>
      <c r="E176">
        <v>11389</v>
      </c>
      <c r="F176">
        <v>0</v>
      </c>
      <c r="G176">
        <v>2350</v>
      </c>
      <c r="H176">
        <v>1179</v>
      </c>
      <c r="I176">
        <v>0</v>
      </c>
      <c r="J176">
        <v>221</v>
      </c>
    </row>
    <row r="177" spans="1:10" ht="12.75">
      <c r="A177" t="s">
        <v>119</v>
      </c>
      <c r="B177" t="s">
        <v>120</v>
      </c>
      <c r="C177" t="s">
        <v>374</v>
      </c>
      <c r="D177">
        <v>9024</v>
      </c>
      <c r="E177">
        <v>3219</v>
      </c>
      <c r="F177">
        <v>0</v>
      </c>
      <c r="G177">
        <v>2128</v>
      </c>
      <c r="H177">
        <v>28</v>
      </c>
      <c r="I177">
        <v>0</v>
      </c>
      <c r="J177">
        <v>381</v>
      </c>
    </row>
    <row r="178" spans="1:10" ht="12.75">
      <c r="A178" t="s">
        <v>119</v>
      </c>
      <c r="B178" t="s">
        <v>121</v>
      </c>
      <c r="C178" t="s">
        <v>375</v>
      </c>
      <c r="D178">
        <v>679</v>
      </c>
      <c r="E178">
        <v>51</v>
      </c>
      <c r="F178">
        <v>0</v>
      </c>
      <c r="G178">
        <v>24</v>
      </c>
      <c r="H178">
        <v>0</v>
      </c>
      <c r="I178">
        <v>0</v>
      </c>
      <c r="J178">
        <v>12</v>
      </c>
    </row>
    <row r="179" spans="1:10" ht="12.75">
      <c r="A179" t="s">
        <v>119</v>
      </c>
      <c r="B179" t="s">
        <v>122</v>
      </c>
      <c r="C179" t="s">
        <v>376</v>
      </c>
      <c r="D179">
        <v>7731</v>
      </c>
      <c r="E179">
        <v>5142</v>
      </c>
      <c r="F179">
        <v>0</v>
      </c>
      <c r="G179">
        <v>1370</v>
      </c>
      <c r="H179">
        <v>1244</v>
      </c>
      <c r="I179">
        <v>0</v>
      </c>
      <c r="J179">
        <v>88</v>
      </c>
    </row>
    <row r="180" spans="1:10" ht="12.75">
      <c r="A180" t="s">
        <v>119</v>
      </c>
      <c r="B180" t="s">
        <v>123</v>
      </c>
      <c r="C180" t="s">
        <v>377</v>
      </c>
      <c r="D180">
        <v>40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</row>
    <row r="181" spans="1:10" ht="12.75">
      <c r="A181" t="s">
        <v>125</v>
      </c>
      <c r="B181" t="s">
        <v>188</v>
      </c>
      <c r="C181" t="s">
        <v>378</v>
      </c>
      <c r="D181">
        <v>4</v>
      </c>
      <c r="E181">
        <v>1361</v>
      </c>
      <c r="F181">
        <v>0</v>
      </c>
      <c r="G181">
        <v>166</v>
      </c>
      <c r="H181">
        <v>9</v>
      </c>
      <c r="I181">
        <v>0</v>
      </c>
      <c r="J181">
        <v>42</v>
      </c>
    </row>
    <row r="182" spans="1:10" ht="12.75">
      <c r="A182" t="s">
        <v>125</v>
      </c>
      <c r="B182" t="s">
        <v>126</v>
      </c>
      <c r="C182" t="s">
        <v>379</v>
      </c>
      <c r="D182">
        <v>546</v>
      </c>
      <c r="E182">
        <v>0</v>
      </c>
      <c r="F182">
        <v>0</v>
      </c>
      <c r="G182">
        <v>96</v>
      </c>
      <c r="H182">
        <v>0</v>
      </c>
      <c r="I182">
        <v>0</v>
      </c>
      <c r="J182">
        <v>0</v>
      </c>
    </row>
    <row r="183" spans="1:10" ht="12.75">
      <c r="A183" t="s">
        <v>125</v>
      </c>
      <c r="B183" t="s">
        <v>127</v>
      </c>
      <c r="C183" t="s">
        <v>380</v>
      </c>
      <c r="D183">
        <v>0</v>
      </c>
      <c r="E183">
        <v>0</v>
      </c>
      <c r="F183">
        <v>0</v>
      </c>
      <c r="G183">
        <v>4</v>
      </c>
      <c r="H183">
        <v>0</v>
      </c>
      <c r="I183">
        <v>0</v>
      </c>
      <c r="J183">
        <v>0</v>
      </c>
    </row>
    <row r="184" spans="1:10" ht="12.75">
      <c r="A184" t="s">
        <v>125</v>
      </c>
      <c r="B184" t="s">
        <v>128</v>
      </c>
      <c r="C184" t="s">
        <v>381</v>
      </c>
      <c r="D184">
        <v>14</v>
      </c>
      <c r="E184">
        <v>42</v>
      </c>
      <c r="F184">
        <v>0</v>
      </c>
      <c r="G184">
        <v>131</v>
      </c>
      <c r="H184">
        <v>5</v>
      </c>
      <c r="I184">
        <v>0</v>
      </c>
      <c r="J184">
        <v>48</v>
      </c>
    </row>
    <row r="185" spans="1:10" ht="12.75">
      <c r="A185" t="s">
        <v>125</v>
      </c>
      <c r="B185" t="s">
        <v>189</v>
      </c>
      <c r="C185" t="s">
        <v>382</v>
      </c>
      <c r="D185">
        <v>13</v>
      </c>
      <c r="E185">
        <v>106</v>
      </c>
      <c r="F185">
        <v>0</v>
      </c>
      <c r="G185">
        <v>402</v>
      </c>
      <c r="H185">
        <v>8</v>
      </c>
      <c r="I185">
        <v>0</v>
      </c>
      <c r="J185">
        <v>36</v>
      </c>
    </row>
    <row r="186" spans="1:10" ht="12.75">
      <c r="A186" t="s">
        <v>125</v>
      </c>
      <c r="B186" t="s">
        <v>190</v>
      </c>
      <c r="C186" t="s">
        <v>383</v>
      </c>
      <c r="D186">
        <v>701</v>
      </c>
      <c r="E186">
        <v>71</v>
      </c>
      <c r="F186">
        <v>0</v>
      </c>
      <c r="G186">
        <v>399</v>
      </c>
      <c r="H186">
        <v>6</v>
      </c>
      <c r="I186">
        <v>0</v>
      </c>
      <c r="J186">
        <v>114</v>
      </c>
    </row>
    <row r="187" spans="1:10" ht="12.75">
      <c r="A187" t="s">
        <v>125</v>
      </c>
      <c r="B187" t="s">
        <v>129</v>
      </c>
      <c r="C187" t="s">
        <v>384</v>
      </c>
      <c r="D187">
        <v>0</v>
      </c>
      <c r="E187">
        <v>0</v>
      </c>
      <c r="F187">
        <v>0</v>
      </c>
      <c r="G187">
        <v>99</v>
      </c>
      <c r="H187">
        <v>0</v>
      </c>
      <c r="I187">
        <v>0</v>
      </c>
      <c r="J187">
        <v>37</v>
      </c>
    </row>
    <row r="188" spans="1:10" ht="12.75">
      <c r="A188" t="s">
        <v>125</v>
      </c>
      <c r="B188" t="s">
        <v>130</v>
      </c>
      <c r="C188" t="s">
        <v>385</v>
      </c>
      <c r="D188">
        <v>0</v>
      </c>
      <c r="E188">
        <v>0</v>
      </c>
      <c r="F188">
        <v>0</v>
      </c>
      <c r="G188">
        <v>16</v>
      </c>
      <c r="H188">
        <v>0</v>
      </c>
      <c r="I188">
        <v>0</v>
      </c>
      <c r="J188">
        <v>0</v>
      </c>
    </row>
    <row r="189" spans="1:10" ht="12.75">
      <c r="A189" t="s">
        <v>125</v>
      </c>
      <c r="B189" t="s">
        <v>131</v>
      </c>
      <c r="C189" t="s">
        <v>386</v>
      </c>
      <c r="D189">
        <v>0</v>
      </c>
      <c r="E189">
        <v>10</v>
      </c>
      <c r="F189">
        <v>0</v>
      </c>
      <c r="G189">
        <v>184</v>
      </c>
      <c r="H189">
        <v>0</v>
      </c>
      <c r="I189">
        <v>0</v>
      </c>
      <c r="J189">
        <v>54</v>
      </c>
    </row>
    <row r="190" spans="1:10" ht="12.75">
      <c r="A190" t="s">
        <v>125</v>
      </c>
      <c r="B190" t="s">
        <v>191</v>
      </c>
      <c r="C190" t="s">
        <v>387</v>
      </c>
      <c r="D190">
        <v>0</v>
      </c>
      <c r="E190">
        <v>97</v>
      </c>
      <c r="F190">
        <v>0</v>
      </c>
      <c r="G190">
        <v>14</v>
      </c>
      <c r="H190">
        <v>0</v>
      </c>
      <c r="I190">
        <v>0</v>
      </c>
      <c r="J190">
        <v>0</v>
      </c>
    </row>
    <row r="191" spans="1:10" ht="12.75">
      <c r="A191" t="s">
        <v>134</v>
      </c>
      <c r="B191" t="s">
        <v>133</v>
      </c>
      <c r="C191" t="s">
        <v>388</v>
      </c>
      <c r="D191">
        <v>7</v>
      </c>
      <c r="E191">
        <v>22</v>
      </c>
      <c r="F191">
        <v>3466</v>
      </c>
      <c r="G191">
        <v>612</v>
      </c>
      <c r="H191">
        <v>9</v>
      </c>
      <c r="I191">
        <v>71</v>
      </c>
      <c r="J191">
        <v>36</v>
      </c>
    </row>
    <row r="192" spans="1:10" ht="12.75">
      <c r="A192" t="s">
        <v>134</v>
      </c>
      <c r="B192" t="s">
        <v>135</v>
      </c>
      <c r="C192" t="s">
        <v>389</v>
      </c>
      <c r="D192">
        <v>0</v>
      </c>
      <c r="E192">
        <v>0</v>
      </c>
      <c r="F192">
        <v>94</v>
      </c>
      <c r="G192">
        <v>1</v>
      </c>
      <c r="H192">
        <v>0</v>
      </c>
      <c r="I192">
        <v>4</v>
      </c>
      <c r="J192">
        <v>0</v>
      </c>
    </row>
    <row r="193" spans="1:10" ht="12.75">
      <c r="A193" t="s">
        <v>134</v>
      </c>
      <c r="B193" t="s">
        <v>200</v>
      </c>
      <c r="C193" t="s">
        <v>390</v>
      </c>
      <c r="D193">
        <v>0</v>
      </c>
      <c r="E193">
        <v>0</v>
      </c>
      <c r="F193">
        <v>127</v>
      </c>
      <c r="G193">
        <v>2</v>
      </c>
      <c r="H193">
        <v>0</v>
      </c>
      <c r="I193">
        <v>2</v>
      </c>
      <c r="J193">
        <v>0</v>
      </c>
    </row>
    <row r="194" spans="1:10" ht="12.75">
      <c r="A194" t="s">
        <v>134</v>
      </c>
      <c r="B194" t="s">
        <v>136</v>
      </c>
      <c r="C194" t="s">
        <v>391</v>
      </c>
      <c r="D194">
        <v>0</v>
      </c>
      <c r="E194">
        <v>18</v>
      </c>
      <c r="F194">
        <v>7319</v>
      </c>
      <c r="G194">
        <v>462</v>
      </c>
      <c r="H194">
        <v>0</v>
      </c>
      <c r="I194">
        <v>670</v>
      </c>
      <c r="J194">
        <v>41</v>
      </c>
    </row>
    <row r="195" spans="1:10" ht="12.75">
      <c r="A195" t="s">
        <v>134</v>
      </c>
      <c r="B195" t="s">
        <v>137</v>
      </c>
      <c r="C195" t="s">
        <v>392</v>
      </c>
      <c r="D195">
        <v>23</v>
      </c>
      <c r="E195">
        <v>60</v>
      </c>
      <c r="F195">
        <v>3878</v>
      </c>
      <c r="G195">
        <v>491</v>
      </c>
      <c r="H195">
        <v>16</v>
      </c>
      <c r="I195">
        <v>0</v>
      </c>
      <c r="J195">
        <v>79</v>
      </c>
    </row>
    <row r="196" spans="1:10" ht="12.75">
      <c r="A196" t="s">
        <v>139</v>
      </c>
      <c r="B196" t="s">
        <v>138</v>
      </c>
      <c r="C196" t="s">
        <v>393</v>
      </c>
      <c r="D196">
        <v>357</v>
      </c>
      <c r="E196">
        <v>134</v>
      </c>
      <c r="F196">
        <v>0</v>
      </c>
      <c r="G196">
        <v>4</v>
      </c>
      <c r="H196">
        <v>12</v>
      </c>
      <c r="I196">
        <v>0</v>
      </c>
      <c r="J196">
        <v>0</v>
      </c>
    </row>
    <row r="197" spans="1:10" ht="12.75">
      <c r="A197" t="s">
        <v>139</v>
      </c>
      <c r="B197" t="s">
        <v>140</v>
      </c>
      <c r="C197" t="s">
        <v>394</v>
      </c>
      <c r="D197">
        <v>298</v>
      </c>
      <c r="E197">
        <v>228</v>
      </c>
      <c r="F197">
        <v>0</v>
      </c>
      <c r="G197">
        <v>0</v>
      </c>
      <c r="H197">
        <v>0</v>
      </c>
      <c r="I197">
        <v>0</v>
      </c>
      <c r="J197">
        <v>0</v>
      </c>
    </row>
    <row r="198" spans="1:10" ht="12.75">
      <c r="A198" t="s">
        <v>139</v>
      </c>
      <c r="B198" t="s">
        <v>141</v>
      </c>
      <c r="C198" t="s">
        <v>395</v>
      </c>
      <c r="D198">
        <v>779</v>
      </c>
      <c r="E198">
        <v>439</v>
      </c>
      <c r="F198">
        <v>0</v>
      </c>
      <c r="G198">
        <v>11</v>
      </c>
      <c r="H198">
        <v>0</v>
      </c>
      <c r="I198">
        <v>0</v>
      </c>
      <c r="J198">
        <v>0</v>
      </c>
    </row>
    <row r="199" spans="1:10" ht="12.75">
      <c r="A199" t="s">
        <v>143</v>
      </c>
      <c r="B199" t="s">
        <v>142</v>
      </c>
      <c r="C199" t="s">
        <v>396</v>
      </c>
      <c r="D199">
        <v>1490</v>
      </c>
      <c r="E199">
        <v>2051</v>
      </c>
      <c r="F199">
        <v>0</v>
      </c>
      <c r="G199">
        <v>219</v>
      </c>
      <c r="H199">
        <v>232</v>
      </c>
      <c r="I199">
        <v>0</v>
      </c>
      <c r="J199">
        <v>27</v>
      </c>
    </row>
    <row r="200" spans="1:10" ht="12.75">
      <c r="A200" t="s">
        <v>145</v>
      </c>
      <c r="B200" t="s">
        <v>144</v>
      </c>
      <c r="C200" t="s">
        <v>397</v>
      </c>
      <c r="D200">
        <v>0</v>
      </c>
      <c r="E200">
        <v>0</v>
      </c>
      <c r="F200">
        <v>67</v>
      </c>
      <c r="G200">
        <v>4420</v>
      </c>
      <c r="H200">
        <v>0</v>
      </c>
      <c r="I200">
        <v>0</v>
      </c>
      <c r="J200">
        <v>27</v>
      </c>
    </row>
    <row r="201" spans="1:10" ht="12.75">
      <c r="A201" t="s">
        <v>147</v>
      </c>
      <c r="B201" t="s">
        <v>146</v>
      </c>
      <c r="C201" t="s">
        <v>398</v>
      </c>
      <c r="D201">
        <v>0</v>
      </c>
      <c r="E201">
        <v>0</v>
      </c>
      <c r="F201">
        <v>0</v>
      </c>
      <c r="G201">
        <v>60</v>
      </c>
      <c r="H201">
        <v>0</v>
      </c>
      <c r="I201">
        <v>0</v>
      </c>
      <c r="J201">
        <v>0</v>
      </c>
    </row>
    <row r="202" spans="1:10" ht="12.75">
      <c r="A202" t="s">
        <v>149</v>
      </c>
      <c r="B202" t="s">
        <v>148</v>
      </c>
      <c r="C202" t="s">
        <v>399</v>
      </c>
      <c r="D202">
        <v>834</v>
      </c>
      <c r="E202">
        <v>265</v>
      </c>
      <c r="F202">
        <v>0</v>
      </c>
      <c r="G202">
        <v>6409</v>
      </c>
      <c r="H202">
        <v>0</v>
      </c>
      <c r="I202">
        <v>0</v>
      </c>
      <c r="J202">
        <v>1767</v>
      </c>
    </row>
    <row r="203" spans="1:10" ht="12.75">
      <c r="A203" t="s">
        <v>400</v>
      </c>
      <c r="B203" t="s">
        <v>401</v>
      </c>
      <c r="C203" t="s">
        <v>402</v>
      </c>
      <c r="D203">
        <v>0</v>
      </c>
      <c r="E203">
        <v>5</v>
      </c>
      <c r="F203">
        <v>0</v>
      </c>
      <c r="G203">
        <v>0</v>
      </c>
      <c r="H203">
        <v>0</v>
      </c>
      <c r="I203">
        <v>0</v>
      </c>
      <c r="J203">
        <v>0</v>
      </c>
    </row>
    <row r="204" spans="1:10" ht="12.75">
      <c r="A204" t="s">
        <v>151</v>
      </c>
      <c r="B204" t="s">
        <v>150</v>
      </c>
      <c r="C204" t="s">
        <v>403</v>
      </c>
      <c r="D204">
        <v>416</v>
      </c>
      <c r="E204">
        <v>386</v>
      </c>
      <c r="F204">
        <v>2</v>
      </c>
      <c r="G204">
        <v>4980</v>
      </c>
      <c r="H204">
        <v>0</v>
      </c>
      <c r="I204">
        <v>0</v>
      </c>
      <c r="J204">
        <v>652</v>
      </c>
    </row>
    <row r="205" spans="1:10" ht="12.75">
      <c r="A205" t="s">
        <v>152</v>
      </c>
      <c r="B205" t="s">
        <v>153</v>
      </c>
      <c r="C205" t="s">
        <v>404</v>
      </c>
      <c r="D205">
        <v>176</v>
      </c>
      <c r="E205">
        <v>33</v>
      </c>
      <c r="F205">
        <v>0</v>
      </c>
      <c r="G205">
        <v>18</v>
      </c>
      <c r="H205">
        <v>0</v>
      </c>
      <c r="I205">
        <v>0</v>
      </c>
      <c r="J205">
        <v>0</v>
      </c>
    </row>
    <row r="206" spans="1:10" ht="12.75">
      <c r="A206" t="s">
        <v>154</v>
      </c>
      <c r="B206" t="s">
        <v>155</v>
      </c>
      <c r="C206" t="s">
        <v>405</v>
      </c>
      <c r="D206">
        <v>0</v>
      </c>
      <c r="E206">
        <v>0</v>
      </c>
      <c r="F206">
        <v>0</v>
      </c>
      <c r="G206">
        <v>10</v>
      </c>
      <c r="H206">
        <v>0</v>
      </c>
      <c r="I206">
        <v>0</v>
      </c>
      <c r="J206">
        <v>0</v>
      </c>
    </row>
    <row r="207" spans="1:10" ht="12.75">
      <c r="A207" t="s">
        <v>154</v>
      </c>
      <c r="B207" t="s">
        <v>156</v>
      </c>
      <c r="C207" t="s">
        <v>406</v>
      </c>
      <c r="D207">
        <v>0</v>
      </c>
      <c r="E207">
        <v>0</v>
      </c>
      <c r="F207">
        <v>164</v>
      </c>
      <c r="G207">
        <v>80</v>
      </c>
      <c r="H207">
        <v>0</v>
      </c>
      <c r="I207">
        <v>0</v>
      </c>
      <c r="J207">
        <v>19</v>
      </c>
    </row>
    <row r="208" spans="1:10" ht="12.75">
      <c r="A208" t="s">
        <v>157</v>
      </c>
      <c r="B208" t="s">
        <v>158</v>
      </c>
      <c r="C208" t="s">
        <v>407</v>
      </c>
      <c r="D208">
        <v>0</v>
      </c>
      <c r="E208">
        <v>200</v>
      </c>
      <c r="F208">
        <v>0</v>
      </c>
      <c r="G208">
        <v>15</v>
      </c>
      <c r="H208">
        <v>0</v>
      </c>
      <c r="I208">
        <v>0</v>
      </c>
      <c r="J208">
        <v>0</v>
      </c>
    </row>
    <row r="209" spans="1:10" ht="12.75">
      <c r="A209" t="s">
        <v>157</v>
      </c>
      <c r="B209" t="s">
        <v>408</v>
      </c>
      <c r="C209" t="s">
        <v>409</v>
      </c>
      <c r="D209">
        <v>0</v>
      </c>
      <c r="E209">
        <v>25</v>
      </c>
      <c r="F209">
        <v>30</v>
      </c>
      <c r="G209">
        <v>15</v>
      </c>
      <c r="H209">
        <v>0</v>
      </c>
      <c r="I209">
        <v>0</v>
      </c>
      <c r="J209">
        <v>0</v>
      </c>
    </row>
    <row r="210" spans="1:10" ht="12.75">
      <c r="A210" t="s">
        <v>157</v>
      </c>
      <c r="B210" t="s">
        <v>410</v>
      </c>
      <c r="C210" t="s">
        <v>411</v>
      </c>
      <c r="D210">
        <v>10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</row>
    <row r="211" spans="1:10" ht="12.75">
      <c r="A211" t="s">
        <v>160</v>
      </c>
      <c r="B211" t="s">
        <v>159</v>
      </c>
      <c r="C211" t="s">
        <v>412</v>
      </c>
      <c r="D211">
        <v>0</v>
      </c>
      <c r="E211">
        <v>3</v>
      </c>
      <c r="F211">
        <v>0</v>
      </c>
      <c r="G211">
        <v>30</v>
      </c>
      <c r="H211">
        <v>0</v>
      </c>
      <c r="I211">
        <v>0</v>
      </c>
      <c r="J211">
        <v>0</v>
      </c>
    </row>
    <row r="212" spans="1:10" ht="12.75">
      <c r="A212" t="s">
        <v>160</v>
      </c>
      <c r="B212" t="s">
        <v>185</v>
      </c>
      <c r="C212" t="s">
        <v>413</v>
      </c>
      <c r="D212">
        <v>9</v>
      </c>
      <c r="E212">
        <v>2</v>
      </c>
      <c r="F212">
        <v>0</v>
      </c>
      <c r="G212">
        <v>118</v>
      </c>
      <c r="H212">
        <v>0</v>
      </c>
      <c r="I212">
        <v>0</v>
      </c>
      <c r="J212">
        <v>40</v>
      </c>
    </row>
    <row r="213" spans="1:10" ht="12.75">
      <c r="A213" t="s">
        <v>160</v>
      </c>
      <c r="B213" t="s">
        <v>173</v>
      </c>
      <c r="C213" t="s">
        <v>414</v>
      </c>
      <c r="D213">
        <v>0</v>
      </c>
      <c r="E213">
        <v>0</v>
      </c>
      <c r="F213">
        <v>0</v>
      </c>
      <c r="G213">
        <v>4</v>
      </c>
      <c r="H213">
        <v>0</v>
      </c>
      <c r="I213">
        <v>0</v>
      </c>
      <c r="J213">
        <v>0</v>
      </c>
    </row>
    <row r="214" spans="1:10" ht="12.75">
      <c r="A214" t="s">
        <v>415</v>
      </c>
      <c r="B214" t="s">
        <v>416</v>
      </c>
      <c r="C214" t="s">
        <v>417</v>
      </c>
      <c r="D214">
        <v>2</v>
      </c>
      <c r="E214">
        <v>1</v>
      </c>
      <c r="F214">
        <v>0</v>
      </c>
      <c r="G214">
        <v>123</v>
      </c>
      <c r="H214">
        <v>0</v>
      </c>
      <c r="I214">
        <v>0</v>
      </c>
      <c r="J214">
        <v>0</v>
      </c>
    </row>
    <row r="215" spans="1:10" ht="12.75">
      <c r="A215" t="s">
        <v>161</v>
      </c>
      <c r="B215" t="s">
        <v>162</v>
      </c>
      <c r="C215" t="s">
        <v>418</v>
      </c>
      <c r="D215">
        <v>64</v>
      </c>
      <c r="E215">
        <v>3</v>
      </c>
      <c r="F215">
        <v>0</v>
      </c>
      <c r="G215">
        <v>0</v>
      </c>
      <c r="H215">
        <v>0</v>
      </c>
      <c r="I215">
        <v>0</v>
      </c>
      <c r="J215">
        <v>0</v>
      </c>
    </row>
    <row r="216" spans="1:10" ht="12.75">
      <c r="A216" t="s">
        <v>161</v>
      </c>
      <c r="B216" t="s">
        <v>163</v>
      </c>
      <c r="C216" t="s">
        <v>419</v>
      </c>
      <c r="D216">
        <v>764</v>
      </c>
      <c r="E216">
        <v>503</v>
      </c>
      <c r="F216">
        <v>0</v>
      </c>
      <c r="G216">
        <v>15</v>
      </c>
      <c r="H216">
        <v>0</v>
      </c>
      <c r="I216">
        <v>0</v>
      </c>
      <c r="J216">
        <v>0</v>
      </c>
    </row>
    <row r="217" spans="1:10" ht="12.75">
      <c r="A217" t="s">
        <v>161</v>
      </c>
      <c r="B217" t="s">
        <v>164</v>
      </c>
      <c r="C217" t="s">
        <v>420</v>
      </c>
      <c r="D217">
        <v>9</v>
      </c>
      <c r="E217">
        <v>21</v>
      </c>
      <c r="F217">
        <v>0</v>
      </c>
      <c r="G217">
        <v>0</v>
      </c>
      <c r="H217">
        <v>0</v>
      </c>
      <c r="I217">
        <v>0</v>
      </c>
      <c r="J217">
        <v>0</v>
      </c>
    </row>
    <row r="218" spans="1:10" ht="12.75">
      <c r="A218" t="s">
        <v>161</v>
      </c>
      <c r="B218" t="s">
        <v>198</v>
      </c>
      <c r="C218" t="s">
        <v>421</v>
      </c>
      <c r="D218">
        <v>379</v>
      </c>
      <c r="E218">
        <v>57</v>
      </c>
      <c r="F218">
        <v>0</v>
      </c>
      <c r="G218">
        <v>0</v>
      </c>
      <c r="H218">
        <v>0</v>
      </c>
      <c r="I218">
        <v>0</v>
      </c>
      <c r="J218">
        <v>0</v>
      </c>
    </row>
    <row r="219" spans="1:10" ht="12.75">
      <c r="A219" t="s">
        <v>166</v>
      </c>
      <c r="B219" t="s">
        <v>165</v>
      </c>
      <c r="C219" t="s">
        <v>422</v>
      </c>
      <c r="D219">
        <v>9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</row>
    <row r="220" spans="1:10" ht="12.75">
      <c r="A220" t="s">
        <v>207</v>
      </c>
      <c r="B220" t="s">
        <v>206</v>
      </c>
      <c r="C220" t="s">
        <v>423</v>
      </c>
      <c r="D220">
        <v>0</v>
      </c>
      <c r="E220">
        <v>0</v>
      </c>
      <c r="F220">
        <v>0</v>
      </c>
      <c r="G220">
        <v>5</v>
      </c>
      <c r="H220">
        <v>38</v>
      </c>
      <c r="I220">
        <v>0</v>
      </c>
      <c r="J220">
        <v>21</v>
      </c>
    </row>
    <row r="221" spans="1:10" ht="12.75">
      <c r="A221" t="s">
        <v>168</v>
      </c>
      <c r="B221" t="s">
        <v>167</v>
      </c>
      <c r="C221" t="s">
        <v>424</v>
      </c>
      <c r="D221">
        <v>302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</row>
    <row r="222" spans="1:10" ht="12.75">
      <c r="A222" t="s">
        <v>168</v>
      </c>
      <c r="B222" t="s">
        <v>169</v>
      </c>
      <c r="C222" t="s">
        <v>425</v>
      </c>
      <c r="D222">
        <v>102</v>
      </c>
      <c r="E222">
        <v>13</v>
      </c>
      <c r="F222">
        <v>0</v>
      </c>
      <c r="G222">
        <v>6</v>
      </c>
      <c r="H222">
        <v>0</v>
      </c>
      <c r="I222">
        <v>0</v>
      </c>
      <c r="J222">
        <v>0</v>
      </c>
    </row>
    <row r="223" spans="1:10" ht="12.75">
      <c r="A223" t="s">
        <v>426</v>
      </c>
      <c r="C223" t="s">
        <v>240</v>
      </c>
      <c r="D223">
        <v>623933</v>
      </c>
      <c r="E223">
        <v>286077</v>
      </c>
      <c r="F223">
        <v>33635</v>
      </c>
      <c r="G223">
        <v>235337</v>
      </c>
      <c r="H223">
        <v>27539</v>
      </c>
      <c r="I223">
        <v>1119</v>
      </c>
      <c r="J223">
        <v>27210</v>
      </c>
    </row>
    <row r="225" ht="12.75">
      <c r="A225" s="2" t="s">
        <v>427</v>
      </c>
    </row>
    <row r="226" ht="12.75">
      <c r="A226" s="2" t="s">
        <v>246</v>
      </c>
    </row>
    <row r="227" spans="1:13" ht="12.75">
      <c r="A227" s="32" t="s">
        <v>1</v>
      </c>
      <c r="B227" s="32" t="s">
        <v>210</v>
      </c>
      <c r="C227" s="32"/>
      <c r="D227" s="31" t="s">
        <v>215</v>
      </c>
      <c r="E227" s="31"/>
      <c r="F227" s="31"/>
      <c r="G227" s="31"/>
      <c r="H227" s="31" t="s">
        <v>216</v>
      </c>
      <c r="I227" s="31"/>
      <c r="J227" s="31"/>
      <c r="K227" s="31" t="s">
        <v>244</v>
      </c>
      <c r="L227" s="31"/>
      <c r="M227" s="31"/>
    </row>
    <row r="228" spans="1:13" ht="12.75">
      <c r="A228" s="32"/>
      <c r="B228" s="32"/>
      <c r="C228" s="32"/>
      <c r="D228" s="31" t="s">
        <v>217</v>
      </c>
      <c r="E228" s="31"/>
      <c r="F228" s="31" t="s">
        <v>218</v>
      </c>
      <c r="G228" s="31" t="s">
        <v>219</v>
      </c>
      <c r="H228" s="31" t="s">
        <v>220</v>
      </c>
      <c r="I228" s="31" t="s">
        <v>218</v>
      </c>
      <c r="J228" s="31" t="s">
        <v>219</v>
      </c>
      <c r="K228" s="31" t="s">
        <v>220</v>
      </c>
      <c r="L228" s="31" t="s">
        <v>218</v>
      </c>
      <c r="M228" s="31" t="s">
        <v>219</v>
      </c>
    </row>
    <row r="229" spans="1:13" ht="12.75">
      <c r="A229" s="32"/>
      <c r="B229" s="5" t="s">
        <v>2</v>
      </c>
      <c r="C229" s="5" t="s">
        <v>3</v>
      </c>
      <c r="D229" s="9" t="s">
        <v>221</v>
      </c>
      <c r="E229" s="9" t="s">
        <v>6</v>
      </c>
      <c r="F229" s="31"/>
      <c r="G229" s="31"/>
      <c r="H229" s="31"/>
      <c r="I229" s="31"/>
      <c r="J229" s="31"/>
      <c r="K229" s="31"/>
      <c r="L229" s="31"/>
      <c r="M229" s="31"/>
    </row>
    <row r="230" spans="1:13" ht="12.75">
      <c r="A230" t="s">
        <v>9</v>
      </c>
      <c r="B230" t="s">
        <v>186</v>
      </c>
      <c r="C230" t="s">
        <v>428</v>
      </c>
      <c r="D230">
        <v>0</v>
      </c>
      <c r="E230">
        <v>0</v>
      </c>
      <c r="F230">
        <v>0</v>
      </c>
      <c r="G230">
        <v>53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</row>
    <row r="231" spans="1:13" ht="12.75">
      <c r="A231" t="s">
        <v>9</v>
      </c>
      <c r="B231" t="s">
        <v>13</v>
      </c>
      <c r="C231" t="s">
        <v>258</v>
      </c>
      <c r="D231">
        <v>0</v>
      </c>
      <c r="E231">
        <v>43</v>
      </c>
      <c r="F231">
        <v>0</v>
      </c>
      <c r="G231">
        <v>115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</row>
    <row r="232" spans="1:13" ht="12.75">
      <c r="A232" t="s">
        <v>9</v>
      </c>
      <c r="B232" t="s">
        <v>14</v>
      </c>
      <c r="C232" t="s">
        <v>259</v>
      </c>
      <c r="D232">
        <v>0</v>
      </c>
      <c r="E232">
        <v>3</v>
      </c>
      <c r="F232">
        <v>0</v>
      </c>
      <c r="G232">
        <v>236</v>
      </c>
      <c r="H232">
        <v>0</v>
      </c>
      <c r="I232">
        <v>0</v>
      </c>
      <c r="J232">
        <v>45</v>
      </c>
      <c r="K232">
        <v>0</v>
      </c>
      <c r="L232">
        <v>0</v>
      </c>
      <c r="M232">
        <v>0</v>
      </c>
    </row>
    <row r="233" spans="1:13" ht="12.75">
      <c r="A233" t="s">
        <v>9</v>
      </c>
      <c r="B233" t="s">
        <v>16</v>
      </c>
      <c r="C233" t="s">
        <v>261</v>
      </c>
      <c r="D233">
        <v>0</v>
      </c>
      <c r="E233">
        <v>3</v>
      </c>
      <c r="F233">
        <v>0</v>
      </c>
      <c r="G233">
        <v>226</v>
      </c>
      <c r="H233">
        <v>0</v>
      </c>
      <c r="I233">
        <v>0</v>
      </c>
      <c r="J233">
        <v>25</v>
      </c>
      <c r="K233">
        <v>51</v>
      </c>
      <c r="L233">
        <v>0</v>
      </c>
      <c r="M233">
        <v>0</v>
      </c>
    </row>
    <row r="234" spans="1:13" ht="12.75">
      <c r="A234" t="s">
        <v>9</v>
      </c>
      <c r="B234" t="s">
        <v>17</v>
      </c>
      <c r="C234" t="s">
        <v>262</v>
      </c>
      <c r="D234">
        <v>0</v>
      </c>
      <c r="E234">
        <v>3</v>
      </c>
      <c r="F234">
        <v>0</v>
      </c>
      <c r="G234">
        <v>239</v>
      </c>
      <c r="H234">
        <v>18</v>
      </c>
      <c r="I234">
        <v>0</v>
      </c>
      <c r="J234">
        <v>30</v>
      </c>
      <c r="K234">
        <v>0</v>
      </c>
      <c r="L234">
        <v>0</v>
      </c>
      <c r="M234">
        <v>0</v>
      </c>
    </row>
    <row r="235" spans="1:13" ht="12.75">
      <c r="A235" t="s">
        <v>9</v>
      </c>
      <c r="B235" t="s">
        <v>18</v>
      </c>
      <c r="C235" t="s">
        <v>263</v>
      </c>
      <c r="D235">
        <v>24</v>
      </c>
      <c r="E235">
        <v>10</v>
      </c>
      <c r="F235">
        <v>0</v>
      </c>
      <c r="G235">
        <v>32</v>
      </c>
      <c r="H235">
        <v>0</v>
      </c>
      <c r="I235">
        <v>0</v>
      </c>
      <c r="J235">
        <v>2</v>
      </c>
      <c r="K235">
        <v>0</v>
      </c>
      <c r="L235">
        <v>0</v>
      </c>
      <c r="M235">
        <v>0</v>
      </c>
    </row>
    <row r="236" spans="1:13" ht="12.75">
      <c r="A236" t="s">
        <v>21</v>
      </c>
      <c r="B236" t="s">
        <v>26</v>
      </c>
      <c r="C236" t="s">
        <v>268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291</v>
      </c>
      <c r="L236">
        <v>0</v>
      </c>
      <c r="M236">
        <v>15</v>
      </c>
    </row>
    <row r="237" spans="1:13" ht="12.75">
      <c r="A237" t="s">
        <v>29</v>
      </c>
      <c r="B237" t="s">
        <v>28</v>
      </c>
      <c r="C237" t="s">
        <v>271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16</v>
      </c>
      <c r="K237">
        <v>0</v>
      </c>
      <c r="L237">
        <v>0</v>
      </c>
      <c r="M237">
        <v>0</v>
      </c>
    </row>
    <row r="238" spans="1:13" ht="12.75">
      <c r="A238" t="s">
        <v>29</v>
      </c>
      <c r="B238" t="s">
        <v>31</v>
      </c>
      <c r="C238" t="s">
        <v>274</v>
      </c>
      <c r="D238">
        <v>0</v>
      </c>
      <c r="E238">
        <v>0</v>
      </c>
      <c r="F238">
        <v>0</v>
      </c>
      <c r="G238">
        <v>265</v>
      </c>
      <c r="H238">
        <v>0</v>
      </c>
      <c r="I238">
        <v>0</v>
      </c>
      <c r="J238">
        <v>96</v>
      </c>
      <c r="K238">
        <v>0</v>
      </c>
      <c r="L238">
        <v>0</v>
      </c>
      <c r="M238">
        <v>0</v>
      </c>
    </row>
    <row r="239" spans="1:13" ht="12.75">
      <c r="A239" t="s">
        <v>29</v>
      </c>
      <c r="B239" t="s">
        <v>32</v>
      </c>
      <c r="C239" t="s">
        <v>275</v>
      </c>
      <c r="D239">
        <v>0</v>
      </c>
      <c r="E239">
        <v>0</v>
      </c>
      <c r="F239">
        <v>0</v>
      </c>
      <c r="G239">
        <v>178</v>
      </c>
      <c r="H239">
        <v>0</v>
      </c>
      <c r="I239">
        <v>0</v>
      </c>
      <c r="J239">
        <v>58</v>
      </c>
      <c r="K239">
        <v>0</v>
      </c>
      <c r="L239">
        <v>0</v>
      </c>
      <c r="M239">
        <v>0</v>
      </c>
    </row>
    <row r="240" spans="1:13" ht="12.75">
      <c r="A240" t="s">
        <v>29</v>
      </c>
      <c r="B240" t="s">
        <v>33</v>
      </c>
      <c r="C240" t="s">
        <v>276</v>
      </c>
      <c r="D240">
        <v>0</v>
      </c>
      <c r="E240">
        <v>0</v>
      </c>
      <c r="F240">
        <v>0</v>
      </c>
      <c r="G240">
        <v>244</v>
      </c>
      <c r="H240">
        <v>0</v>
      </c>
      <c r="I240">
        <v>0</v>
      </c>
      <c r="J240">
        <v>576</v>
      </c>
      <c r="K240">
        <v>48</v>
      </c>
      <c r="L240">
        <v>0</v>
      </c>
      <c r="M240">
        <v>4</v>
      </c>
    </row>
    <row r="241" spans="1:13" ht="12.75">
      <c r="A241" t="s">
        <v>29</v>
      </c>
      <c r="B241" t="s">
        <v>34</v>
      </c>
      <c r="C241" t="s">
        <v>277</v>
      </c>
      <c r="D241">
        <v>0</v>
      </c>
      <c r="E241">
        <v>0</v>
      </c>
      <c r="F241">
        <v>0</v>
      </c>
      <c r="G241">
        <v>278</v>
      </c>
      <c r="H241">
        <v>4</v>
      </c>
      <c r="I241">
        <v>0</v>
      </c>
      <c r="J241">
        <v>458</v>
      </c>
      <c r="K241">
        <v>0</v>
      </c>
      <c r="L241">
        <v>0</v>
      </c>
      <c r="M241">
        <v>0</v>
      </c>
    </row>
    <row r="242" spans="1:13" ht="12.75">
      <c r="A242" t="s">
        <v>29</v>
      </c>
      <c r="B242" t="s">
        <v>35</v>
      </c>
      <c r="C242" t="s">
        <v>278</v>
      </c>
      <c r="D242">
        <v>0</v>
      </c>
      <c r="E242">
        <v>0</v>
      </c>
      <c r="F242">
        <v>0</v>
      </c>
      <c r="G242">
        <v>631</v>
      </c>
      <c r="H242">
        <v>0</v>
      </c>
      <c r="I242">
        <v>0</v>
      </c>
      <c r="J242">
        <v>204</v>
      </c>
      <c r="K242">
        <v>0</v>
      </c>
      <c r="L242">
        <v>0</v>
      </c>
      <c r="M242">
        <v>0</v>
      </c>
    </row>
    <row r="243" spans="1:13" ht="12.75">
      <c r="A243" t="s">
        <v>29</v>
      </c>
      <c r="B243" t="s">
        <v>36</v>
      </c>
      <c r="C243" t="s">
        <v>279</v>
      </c>
      <c r="D243">
        <v>0</v>
      </c>
      <c r="E243">
        <v>0</v>
      </c>
      <c r="F243">
        <v>0</v>
      </c>
      <c r="G243">
        <v>1664</v>
      </c>
      <c r="H243">
        <v>0</v>
      </c>
      <c r="I243">
        <v>0</v>
      </c>
      <c r="J243">
        <v>208</v>
      </c>
      <c r="K243">
        <v>0</v>
      </c>
      <c r="L243">
        <v>0</v>
      </c>
      <c r="M243">
        <v>0</v>
      </c>
    </row>
    <row r="244" spans="1:13" ht="12.75">
      <c r="A244" t="s">
        <v>38</v>
      </c>
      <c r="B244" t="s">
        <v>39</v>
      </c>
      <c r="C244" t="s">
        <v>282</v>
      </c>
      <c r="D244">
        <v>0</v>
      </c>
      <c r="E244">
        <v>0</v>
      </c>
      <c r="F244">
        <v>0</v>
      </c>
      <c r="G244">
        <v>13</v>
      </c>
      <c r="H244">
        <v>0</v>
      </c>
      <c r="I244">
        <v>0</v>
      </c>
      <c r="J244">
        <v>26</v>
      </c>
      <c r="K244">
        <v>0</v>
      </c>
      <c r="L244">
        <v>0</v>
      </c>
      <c r="M244">
        <v>0</v>
      </c>
    </row>
    <row r="245" spans="1:13" ht="12.75">
      <c r="A245" t="s">
        <v>38</v>
      </c>
      <c r="B245" t="s">
        <v>41</v>
      </c>
      <c r="C245" t="s">
        <v>284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18</v>
      </c>
      <c r="L245">
        <v>0</v>
      </c>
      <c r="M245">
        <v>3</v>
      </c>
    </row>
    <row r="246" spans="1:13" ht="12.75">
      <c r="A246" t="s">
        <v>38</v>
      </c>
      <c r="B246" t="s">
        <v>42</v>
      </c>
      <c r="C246" t="s">
        <v>286</v>
      </c>
      <c r="D246">
        <v>0</v>
      </c>
      <c r="E246">
        <v>0</v>
      </c>
      <c r="F246">
        <v>0</v>
      </c>
      <c r="G246">
        <v>12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</row>
    <row r="247" spans="1:13" ht="12.75">
      <c r="A247" t="s">
        <v>38</v>
      </c>
      <c r="B247" t="s">
        <v>44</v>
      </c>
      <c r="C247" t="s">
        <v>288</v>
      </c>
      <c r="D247">
        <v>0</v>
      </c>
      <c r="E247">
        <v>3</v>
      </c>
      <c r="F247">
        <v>0</v>
      </c>
      <c r="G247">
        <v>203</v>
      </c>
      <c r="H247">
        <v>3</v>
      </c>
      <c r="I247">
        <v>0</v>
      </c>
      <c r="J247">
        <v>39</v>
      </c>
      <c r="K247">
        <v>0</v>
      </c>
      <c r="L247">
        <v>0</v>
      </c>
      <c r="M247">
        <v>0</v>
      </c>
    </row>
    <row r="248" spans="1:13" ht="12.75">
      <c r="A248" t="s">
        <v>38</v>
      </c>
      <c r="B248" t="s">
        <v>45</v>
      </c>
      <c r="C248" t="s">
        <v>289</v>
      </c>
      <c r="D248">
        <v>0</v>
      </c>
      <c r="E248">
        <v>21</v>
      </c>
      <c r="F248">
        <v>4</v>
      </c>
      <c r="G248">
        <v>739</v>
      </c>
      <c r="H248">
        <v>18</v>
      </c>
      <c r="I248">
        <v>0</v>
      </c>
      <c r="J248">
        <v>149</v>
      </c>
      <c r="K248">
        <v>0</v>
      </c>
      <c r="L248">
        <v>0</v>
      </c>
      <c r="M248">
        <v>0</v>
      </c>
    </row>
    <row r="249" spans="1:13" ht="12.75">
      <c r="A249" t="s">
        <v>38</v>
      </c>
      <c r="B249" t="s">
        <v>46</v>
      </c>
      <c r="C249" t="s">
        <v>292</v>
      </c>
      <c r="D249">
        <v>0</v>
      </c>
      <c r="E249">
        <v>0</v>
      </c>
      <c r="F249">
        <v>0</v>
      </c>
      <c r="G249">
        <v>4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</row>
    <row r="250" spans="1:13" ht="12.75">
      <c r="A250" t="s">
        <v>38</v>
      </c>
      <c r="B250" t="s">
        <v>47</v>
      </c>
      <c r="C250" t="s">
        <v>293</v>
      </c>
      <c r="D250">
        <v>0</v>
      </c>
      <c r="E250">
        <v>17</v>
      </c>
      <c r="F250">
        <v>0</v>
      </c>
      <c r="G250">
        <v>227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</row>
    <row r="251" spans="1:13" ht="12.75">
      <c r="A251" t="s">
        <v>38</v>
      </c>
      <c r="B251" t="s">
        <v>48</v>
      </c>
      <c r="C251" t="s">
        <v>294</v>
      </c>
      <c r="D251">
        <v>0</v>
      </c>
      <c r="E251">
        <v>0</v>
      </c>
      <c r="F251">
        <v>0</v>
      </c>
      <c r="G251">
        <v>30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</row>
    <row r="252" spans="1:13" ht="12.75">
      <c r="A252" t="s">
        <v>38</v>
      </c>
      <c r="B252" t="s">
        <v>49</v>
      </c>
      <c r="C252" t="s">
        <v>295</v>
      </c>
      <c r="D252">
        <v>0</v>
      </c>
      <c r="E252">
        <v>6</v>
      </c>
      <c r="F252">
        <v>0</v>
      </c>
      <c r="G252">
        <v>28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</row>
    <row r="253" spans="1:13" ht="12.75">
      <c r="A253" t="s">
        <v>52</v>
      </c>
      <c r="B253" t="s">
        <v>54</v>
      </c>
      <c r="C253" t="s">
        <v>299</v>
      </c>
      <c r="D253">
        <v>1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</row>
    <row r="254" spans="1:13" ht="12.75">
      <c r="A254" t="s">
        <v>52</v>
      </c>
      <c r="B254" t="s">
        <v>55</v>
      </c>
      <c r="C254" t="s">
        <v>300</v>
      </c>
      <c r="D254">
        <v>0</v>
      </c>
      <c r="E254">
        <v>3</v>
      </c>
      <c r="F254">
        <v>0</v>
      </c>
      <c r="G254">
        <v>20</v>
      </c>
      <c r="H254">
        <v>0</v>
      </c>
      <c r="I254">
        <v>0</v>
      </c>
      <c r="J254">
        <v>30</v>
      </c>
      <c r="K254">
        <v>10</v>
      </c>
      <c r="L254">
        <v>0</v>
      </c>
      <c r="M254">
        <v>0</v>
      </c>
    </row>
    <row r="255" spans="1:13" ht="12.75">
      <c r="A255" t="s">
        <v>52</v>
      </c>
      <c r="B255" t="s">
        <v>58</v>
      </c>
      <c r="C255" t="s">
        <v>303</v>
      </c>
      <c r="D255">
        <v>0</v>
      </c>
      <c r="E255">
        <v>0</v>
      </c>
      <c r="F255">
        <v>0</v>
      </c>
      <c r="G255">
        <v>4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</row>
    <row r="256" spans="1:13" ht="12.75">
      <c r="A256" t="s">
        <v>67</v>
      </c>
      <c r="B256" t="s">
        <v>66</v>
      </c>
      <c r="C256" t="s">
        <v>311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70</v>
      </c>
      <c r="K256">
        <v>0</v>
      </c>
      <c r="L256">
        <v>0</v>
      </c>
      <c r="M256">
        <v>0</v>
      </c>
    </row>
    <row r="257" spans="1:13" ht="12.75">
      <c r="A257" t="s">
        <v>72</v>
      </c>
      <c r="B257" t="s">
        <v>71</v>
      </c>
      <c r="C257" t="s">
        <v>315</v>
      </c>
      <c r="D257">
        <v>0</v>
      </c>
      <c r="E257">
        <v>0</v>
      </c>
      <c r="F257">
        <v>0</v>
      </c>
      <c r="G257">
        <v>6</v>
      </c>
      <c r="H257">
        <v>0</v>
      </c>
      <c r="I257">
        <v>28</v>
      </c>
      <c r="J257">
        <v>28</v>
      </c>
      <c r="K257">
        <v>0</v>
      </c>
      <c r="L257">
        <v>0</v>
      </c>
      <c r="M257">
        <v>0</v>
      </c>
    </row>
    <row r="258" spans="1:13" ht="12.75">
      <c r="A258" t="s">
        <v>74</v>
      </c>
      <c r="B258" t="s">
        <v>73</v>
      </c>
      <c r="C258" t="s">
        <v>317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446</v>
      </c>
      <c r="L258">
        <v>0</v>
      </c>
      <c r="M258">
        <v>23</v>
      </c>
    </row>
    <row r="259" spans="1:13" ht="12.75">
      <c r="A259" t="s">
        <v>74</v>
      </c>
      <c r="B259" t="s">
        <v>76</v>
      </c>
      <c r="C259" t="s">
        <v>319</v>
      </c>
      <c r="D259">
        <v>0</v>
      </c>
      <c r="E259">
        <v>0</v>
      </c>
      <c r="F259">
        <v>0</v>
      </c>
      <c r="G259">
        <v>57</v>
      </c>
      <c r="H259">
        <v>1</v>
      </c>
      <c r="I259">
        <v>0</v>
      </c>
      <c r="J259">
        <v>66</v>
      </c>
      <c r="K259">
        <v>1013</v>
      </c>
      <c r="L259">
        <v>0</v>
      </c>
      <c r="M259">
        <v>465</v>
      </c>
    </row>
    <row r="260" spans="1:13" ht="12.75">
      <c r="A260" t="s">
        <v>74</v>
      </c>
      <c r="B260" t="s">
        <v>78</v>
      </c>
      <c r="C260" t="s">
        <v>322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286</v>
      </c>
      <c r="L260">
        <v>0</v>
      </c>
      <c r="M260">
        <v>20</v>
      </c>
    </row>
    <row r="261" spans="1:13" ht="12.75">
      <c r="A261" t="s">
        <v>74</v>
      </c>
      <c r="B261" t="s">
        <v>80</v>
      </c>
      <c r="C261" t="s">
        <v>324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135</v>
      </c>
      <c r="L261">
        <v>0</v>
      </c>
      <c r="M261">
        <v>15</v>
      </c>
    </row>
    <row r="262" spans="1:13" ht="12.75">
      <c r="A262" t="s">
        <v>74</v>
      </c>
      <c r="B262" t="s">
        <v>88</v>
      </c>
      <c r="C262" t="s">
        <v>337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285</v>
      </c>
      <c r="L262">
        <v>0</v>
      </c>
      <c r="M262">
        <v>12</v>
      </c>
    </row>
    <row r="263" spans="1:13" ht="12.75">
      <c r="A263" t="s">
        <v>74</v>
      </c>
      <c r="B263" t="s">
        <v>92</v>
      </c>
      <c r="C263" t="s">
        <v>341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582</v>
      </c>
      <c r="L263">
        <v>0</v>
      </c>
      <c r="M263">
        <v>21</v>
      </c>
    </row>
    <row r="264" spans="1:13" ht="12.75">
      <c r="A264" t="s">
        <v>74</v>
      </c>
      <c r="B264" t="s">
        <v>94</v>
      </c>
      <c r="C264" t="s">
        <v>343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202</v>
      </c>
      <c r="L264">
        <v>0</v>
      </c>
      <c r="M264">
        <v>8</v>
      </c>
    </row>
    <row r="265" spans="1:13" ht="12.75">
      <c r="A265" t="s">
        <v>74</v>
      </c>
      <c r="B265" t="s">
        <v>102</v>
      </c>
      <c r="C265" t="s">
        <v>354</v>
      </c>
      <c r="D265">
        <v>0</v>
      </c>
      <c r="E265">
        <v>0</v>
      </c>
      <c r="F265">
        <v>0</v>
      </c>
      <c r="G265">
        <v>1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</row>
    <row r="266" spans="1:13" ht="12.75">
      <c r="A266" t="s">
        <v>74</v>
      </c>
      <c r="B266" t="s">
        <v>106</v>
      </c>
      <c r="C266" t="s">
        <v>358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213</v>
      </c>
      <c r="L266">
        <v>0</v>
      </c>
      <c r="M266">
        <v>9</v>
      </c>
    </row>
    <row r="267" spans="1:13" ht="12.75">
      <c r="A267" t="s">
        <v>74</v>
      </c>
      <c r="B267" t="s">
        <v>113</v>
      </c>
      <c r="C267" t="s">
        <v>366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72</v>
      </c>
      <c r="L267">
        <v>0</v>
      </c>
      <c r="M267">
        <v>8</v>
      </c>
    </row>
    <row r="268" spans="1:13" ht="12.75">
      <c r="A268" t="s">
        <v>74</v>
      </c>
      <c r="B268" t="s">
        <v>114</v>
      </c>
      <c r="C268" t="s">
        <v>367</v>
      </c>
      <c r="D268">
        <v>0</v>
      </c>
      <c r="E268">
        <v>0</v>
      </c>
      <c r="F268">
        <v>0</v>
      </c>
      <c r="G268">
        <v>10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</row>
    <row r="269" spans="1:13" ht="12.75">
      <c r="A269" t="s">
        <v>74</v>
      </c>
      <c r="B269" t="s">
        <v>117</v>
      </c>
      <c r="C269" t="s">
        <v>372</v>
      </c>
      <c r="D269">
        <v>0</v>
      </c>
      <c r="E269">
        <v>0</v>
      </c>
      <c r="F269">
        <v>0</v>
      </c>
      <c r="G269">
        <v>37</v>
      </c>
      <c r="H269">
        <v>0</v>
      </c>
      <c r="I269">
        <v>0</v>
      </c>
      <c r="J269">
        <v>13</v>
      </c>
      <c r="K269">
        <v>120</v>
      </c>
      <c r="L269">
        <v>0</v>
      </c>
      <c r="M269">
        <v>12</v>
      </c>
    </row>
    <row r="270" spans="1:13" ht="12.75">
      <c r="A270" t="s">
        <v>149</v>
      </c>
      <c r="B270" t="s">
        <v>148</v>
      </c>
      <c r="C270" t="s">
        <v>399</v>
      </c>
      <c r="D270">
        <v>0</v>
      </c>
      <c r="E270">
        <v>0</v>
      </c>
      <c r="F270">
        <v>0</v>
      </c>
      <c r="G270">
        <v>636</v>
      </c>
      <c r="H270">
        <v>0</v>
      </c>
      <c r="I270">
        <v>0</v>
      </c>
      <c r="J270">
        <v>164</v>
      </c>
      <c r="K270">
        <v>0</v>
      </c>
      <c r="L270">
        <v>0</v>
      </c>
      <c r="M270">
        <v>0</v>
      </c>
    </row>
    <row r="271" spans="1:13" ht="12.75">
      <c r="A271" t="s">
        <v>400</v>
      </c>
      <c r="B271" t="s">
        <v>401</v>
      </c>
      <c r="C271" t="s">
        <v>402</v>
      </c>
      <c r="D271">
        <v>0</v>
      </c>
      <c r="E271">
        <v>6</v>
      </c>
      <c r="F271">
        <v>0</v>
      </c>
      <c r="G271">
        <v>111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</row>
    <row r="272" spans="1:13" ht="12.75">
      <c r="A272" t="s">
        <v>151</v>
      </c>
      <c r="B272" t="s">
        <v>150</v>
      </c>
      <c r="C272" t="s">
        <v>403</v>
      </c>
      <c r="D272">
        <v>0</v>
      </c>
      <c r="E272">
        <v>0</v>
      </c>
      <c r="F272">
        <v>0</v>
      </c>
      <c r="G272">
        <v>4360</v>
      </c>
      <c r="H272">
        <v>0</v>
      </c>
      <c r="I272">
        <v>0</v>
      </c>
      <c r="J272">
        <v>1329</v>
      </c>
      <c r="K272">
        <v>0</v>
      </c>
      <c r="L272">
        <v>0</v>
      </c>
      <c r="M272">
        <v>0</v>
      </c>
    </row>
    <row r="273" spans="1:13" ht="12.75">
      <c r="A273" t="s">
        <v>154</v>
      </c>
      <c r="B273" t="s">
        <v>156</v>
      </c>
      <c r="C273" t="s">
        <v>406</v>
      </c>
      <c r="D273">
        <v>0</v>
      </c>
      <c r="E273">
        <v>0</v>
      </c>
      <c r="F273">
        <v>0</v>
      </c>
      <c r="G273">
        <v>132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</row>
    <row r="274" spans="1:13" ht="12.75">
      <c r="A274" t="s">
        <v>426</v>
      </c>
      <c r="C274" t="s">
        <v>240</v>
      </c>
      <c r="D274">
        <v>25</v>
      </c>
      <c r="E274">
        <v>118</v>
      </c>
      <c r="F274">
        <v>4</v>
      </c>
      <c r="G274">
        <v>10791</v>
      </c>
      <c r="H274">
        <v>44</v>
      </c>
      <c r="I274">
        <v>28</v>
      </c>
      <c r="J274">
        <v>3632</v>
      </c>
      <c r="K274">
        <v>3772</v>
      </c>
      <c r="L274">
        <v>0</v>
      </c>
      <c r="M274">
        <v>615</v>
      </c>
    </row>
  </sheetData>
  <mergeCells count="46">
    <mergeCell ref="K227:M227"/>
    <mergeCell ref="D228:E228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H52:H53"/>
    <mergeCell ref="I52:I53"/>
    <mergeCell ref="J52:J53"/>
    <mergeCell ref="A227:A229"/>
    <mergeCell ref="B227:C228"/>
    <mergeCell ref="D227:G227"/>
    <mergeCell ref="H227:J227"/>
    <mergeCell ref="K32:K33"/>
    <mergeCell ref="L32:L33"/>
    <mergeCell ref="M32:M33"/>
    <mergeCell ref="A51:A53"/>
    <mergeCell ref="B51:C52"/>
    <mergeCell ref="D51:G51"/>
    <mergeCell ref="H51:J51"/>
    <mergeCell ref="D52:E52"/>
    <mergeCell ref="F52:F53"/>
    <mergeCell ref="G52:G53"/>
    <mergeCell ref="B31:C32"/>
    <mergeCell ref="D31:G31"/>
    <mergeCell ref="H31:J31"/>
    <mergeCell ref="K31:M31"/>
    <mergeCell ref="D32:E32"/>
    <mergeCell ref="F32:F33"/>
    <mergeCell ref="G32:G33"/>
    <mergeCell ref="H32:H33"/>
    <mergeCell ref="I32:I33"/>
    <mergeCell ref="J32:J33"/>
    <mergeCell ref="B7:C8"/>
    <mergeCell ref="D7:G7"/>
    <mergeCell ref="H7:J7"/>
    <mergeCell ref="D8:E8"/>
    <mergeCell ref="F8:F9"/>
    <mergeCell ref="G8:G9"/>
    <mergeCell ref="H8:H9"/>
    <mergeCell ref="I8:I9"/>
    <mergeCell ref="J8:J9"/>
  </mergeCells>
  <printOptions/>
  <pageMargins left="0.6" right="0.46" top="0.89" bottom="0.5" header="0.5" footer="0.5"/>
  <pageSetup fitToHeight="10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9"/>
  <sheetViews>
    <sheetView workbookViewId="0" topLeftCell="A31">
      <selection activeCell="B34" sqref="B34:B44"/>
    </sheetView>
  </sheetViews>
  <sheetFormatPr defaultColWidth="9.140625" defaultRowHeight="12.75"/>
  <cols>
    <col min="3" max="3" width="29.57421875" style="0" customWidth="1"/>
    <col min="4" max="5" width="13.7109375" style="0" customWidth="1"/>
    <col min="6" max="6" width="13.140625" style="0" customWidth="1"/>
    <col min="8" max="8" width="10.7109375" style="0" customWidth="1"/>
    <col min="9" max="9" width="12.140625" style="0" customWidth="1"/>
  </cols>
  <sheetData>
    <row r="1" ht="12.75">
      <c r="A1" s="2" t="s">
        <v>214</v>
      </c>
    </row>
    <row r="2" ht="12.75">
      <c r="A2" s="2" t="str">
        <f>B6</f>
        <v>Calendar year 2005</v>
      </c>
    </row>
    <row r="3" ht="12.75">
      <c r="A3" s="1">
        <f>'05-06'!A3</f>
        <v>39423</v>
      </c>
    </row>
    <row r="4" ht="12.75">
      <c r="A4" t="str">
        <f>'05-06'!A4</f>
        <v>Division of Management Information PN2007/016</v>
      </c>
    </row>
    <row r="5" ht="12.75">
      <c r="B5" s="2" t="s">
        <v>241</v>
      </c>
    </row>
    <row r="6" ht="12.75">
      <c r="B6" s="2" t="s">
        <v>429</v>
      </c>
    </row>
    <row r="7" spans="2:10" ht="12.75" customHeight="1">
      <c r="B7" s="31" t="s">
        <v>1</v>
      </c>
      <c r="C7" s="31"/>
      <c r="D7" s="31" t="s">
        <v>215</v>
      </c>
      <c r="E7" s="31"/>
      <c r="F7" s="31"/>
      <c r="G7" s="31"/>
      <c r="H7" s="31" t="s">
        <v>216</v>
      </c>
      <c r="I7" s="31"/>
      <c r="J7" s="31"/>
    </row>
    <row r="8" spans="2:10" ht="12.75">
      <c r="B8" s="31"/>
      <c r="C8" s="31"/>
      <c r="D8" s="31" t="s">
        <v>217</v>
      </c>
      <c r="E8" s="31"/>
      <c r="F8" s="31" t="s">
        <v>218</v>
      </c>
      <c r="G8" s="31" t="s">
        <v>219</v>
      </c>
      <c r="H8" s="31" t="s">
        <v>220</v>
      </c>
      <c r="I8" s="31" t="s">
        <v>218</v>
      </c>
      <c r="J8" s="31" t="s">
        <v>219</v>
      </c>
    </row>
    <row r="9" spans="2:10" ht="12.75">
      <c r="B9" s="10" t="s">
        <v>2</v>
      </c>
      <c r="C9" s="10" t="s">
        <v>3</v>
      </c>
      <c r="D9" s="9" t="s">
        <v>221</v>
      </c>
      <c r="E9" s="9" t="s">
        <v>6</v>
      </c>
      <c r="F9" s="31"/>
      <c r="G9" s="31"/>
      <c r="H9" s="31"/>
      <c r="I9" s="31"/>
      <c r="J9" s="31"/>
    </row>
    <row r="10" spans="1:16" ht="12.75">
      <c r="A10" s="4"/>
      <c r="B10" s="4" t="s">
        <v>9</v>
      </c>
      <c r="C10" s="4" t="s">
        <v>222</v>
      </c>
      <c r="D10" s="4">
        <v>34040</v>
      </c>
      <c r="E10" s="4">
        <v>15759</v>
      </c>
      <c r="F10" s="4">
        <v>492</v>
      </c>
      <c r="G10" s="4">
        <v>12003</v>
      </c>
      <c r="H10" s="4">
        <v>1060</v>
      </c>
      <c r="I10" s="4">
        <v>0</v>
      </c>
      <c r="J10" s="4">
        <v>1531</v>
      </c>
      <c r="O10" s="6"/>
      <c r="P10" s="6"/>
    </row>
    <row r="11" spans="1:16" ht="12.75">
      <c r="A11" s="4"/>
      <c r="B11" s="4" t="s">
        <v>21</v>
      </c>
      <c r="C11" s="4" t="s">
        <v>449</v>
      </c>
      <c r="D11" s="4">
        <f>15009-52</f>
        <v>14957</v>
      </c>
      <c r="E11" s="4">
        <f>38274-1115</f>
        <v>37159</v>
      </c>
      <c r="F11" s="4">
        <v>47</v>
      </c>
      <c r="G11" s="4">
        <v>23167</v>
      </c>
      <c r="H11" s="4">
        <f>3363-17</f>
        <v>3346</v>
      </c>
      <c r="I11" s="4">
        <v>0</v>
      </c>
      <c r="J11" s="4">
        <v>2082</v>
      </c>
      <c r="O11" s="6"/>
      <c r="P11" s="6"/>
    </row>
    <row r="12" spans="1:16" ht="12.75">
      <c r="A12" s="4"/>
      <c r="B12" s="4" t="s">
        <v>29</v>
      </c>
      <c r="C12" s="4" t="s">
        <v>224</v>
      </c>
      <c r="D12" s="4">
        <v>9761</v>
      </c>
      <c r="E12" s="4">
        <v>16580</v>
      </c>
      <c r="F12" s="4">
        <v>8</v>
      </c>
      <c r="G12" s="4">
        <v>16451</v>
      </c>
      <c r="H12" s="4">
        <v>711</v>
      </c>
      <c r="I12" s="4">
        <v>0</v>
      </c>
      <c r="J12" s="4">
        <v>1671</v>
      </c>
      <c r="O12" s="6"/>
      <c r="P12" s="6"/>
    </row>
    <row r="13" spans="1:16" ht="12.75">
      <c r="A13" s="4"/>
      <c r="B13" s="4" t="s">
        <v>38</v>
      </c>
      <c r="C13" s="4" t="s">
        <v>225</v>
      </c>
      <c r="D13" s="4">
        <v>65114</v>
      </c>
      <c r="E13" s="4">
        <v>52929</v>
      </c>
      <c r="F13" s="4">
        <v>12</v>
      </c>
      <c r="G13" s="4">
        <v>65475</v>
      </c>
      <c r="H13" s="4">
        <v>3535</v>
      </c>
      <c r="I13" s="4">
        <v>0</v>
      </c>
      <c r="J13" s="4">
        <v>6663</v>
      </c>
      <c r="O13" s="6"/>
      <c r="P13" s="6"/>
    </row>
    <row r="14" spans="1:16" ht="12.75">
      <c r="A14" s="4"/>
      <c r="B14" s="4" t="s">
        <v>52</v>
      </c>
      <c r="C14" s="4" t="s">
        <v>226</v>
      </c>
      <c r="D14" s="4">
        <v>35815</v>
      </c>
      <c r="E14" s="4">
        <v>21043</v>
      </c>
      <c r="F14" s="4">
        <v>16</v>
      </c>
      <c r="G14" s="4">
        <v>19243</v>
      </c>
      <c r="H14" s="4">
        <v>765</v>
      </c>
      <c r="I14" s="4">
        <v>0</v>
      </c>
      <c r="J14" s="4">
        <v>1279</v>
      </c>
      <c r="O14" s="6"/>
      <c r="P14" s="6"/>
    </row>
    <row r="15" spans="1:16" ht="12.75">
      <c r="A15" s="4"/>
      <c r="B15" s="4" t="s">
        <v>67</v>
      </c>
      <c r="C15" s="4" t="s">
        <v>227</v>
      </c>
      <c r="D15" s="4">
        <v>4891</v>
      </c>
      <c r="E15" s="4">
        <v>13688</v>
      </c>
      <c r="F15" s="4">
        <v>8</v>
      </c>
      <c r="G15" s="4">
        <v>2317</v>
      </c>
      <c r="H15" s="4">
        <v>318</v>
      </c>
      <c r="I15" s="4">
        <v>0</v>
      </c>
      <c r="J15" s="4">
        <v>219</v>
      </c>
      <c r="O15" s="6"/>
      <c r="P15" s="6"/>
    </row>
    <row r="16" spans="1:16" ht="12.75">
      <c r="A16" s="4"/>
      <c r="B16" s="4" t="s">
        <v>72</v>
      </c>
      <c r="C16" s="4" t="s">
        <v>228</v>
      </c>
      <c r="D16" s="4">
        <v>398</v>
      </c>
      <c r="E16" s="4">
        <v>21</v>
      </c>
      <c r="F16" s="4">
        <v>18787</v>
      </c>
      <c r="G16" s="4">
        <v>1394</v>
      </c>
      <c r="H16" s="4">
        <v>4</v>
      </c>
      <c r="I16" s="4">
        <v>454</v>
      </c>
      <c r="J16" s="4">
        <v>13</v>
      </c>
      <c r="O16" s="6"/>
      <c r="P16" s="6"/>
    </row>
    <row r="17" spans="1:16" ht="12.75">
      <c r="A17" s="4"/>
      <c r="B17" s="4" t="s">
        <v>74</v>
      </c>
      <c r="C17" s="4" t="s">
        <v>229</v>
      </c>
      <c r="D17" s="4">
        <v>393607</v>
      </c>
      <c r="E17" s="4">
        <v>97867</v>
      </c>
      <c r="F17" s="4">
        <v>112</v>
      </c>
      <c r="G17" s="4">
        <v>69510</v>
      </c>
      <c r="H17" s="4">
        <v>15746</v>
      </c>
      <c r="I17" s="4">
        <v>0</v>
      </c>
      <c r="J17" s="4">
        <v>8023</v>
      </c>
      <c r="O17" s="6"/>
      <c r="P17" s="6"/>
    </row>
    <row r="18" spans="1:16" ht="12.75">
      <c r="A18" s="4"/>
      <c r="B18" s="4" t="s">
        <v>119</v>
      </c>
      <c r="C18" s="4" t="s">
        <v>230</v>
      </c>
      <c r="D18" s="4">
        <v>39861</v>
      </c>
      <c r="E18" s="4">
        <v>19749</v>
      </c>
      <c r="F18" s="4">
        <v>9</v>
      </c>
      <c r="G18" s="4">
        <v>5529</v>
      </c>
      <c r="H18" s="4">
        <v>2034</v>
      </c>
      <c r="I18" s="4">
        <v>0</v>
      </c>
      <c r="J18" s="4">
        <v>572</v>
      </c>
      <c r="O18" s="6"/>
      <c r="P18" s="6"/>
    </row>
    <row r="19" spans="1:16" ht="12.75">
      <c r="A19" s="4"/>
      <c r="B19" s="4" t="s">
        <v>125</v>
      </c>
      <c r="C19" s="4" t="s">
        <v>231</v>
      </c>
      <c r="D19" s="4">
        <v>666</v>
      </c>
      <c r="E19" s="4">
        <v>1601</v>
      </c>
      <c r="F19" s="4">
        <v>46</v>
      </c>
      <c r="G19" s="4">
        <v>2257</v>
      </c>
      <c r="H19" s="4">
        <v>24</v>
      </c>
      <c r="I19" s="4">
        <v>6</v>
      </c>
      <c r="J19" s="4">
        <v>571</v>
      </c>
      <c r="O19" s="6"/>
      <c r="P19" s="6"/>
    </row>
    <row r="20" spans="1:16" ht="12.75">
      <c r="A20" s="4"/>
      <c r="B20" s="4" t="s">
        <v>134</v>
      </c>
      <c r="C20" s="4" t="s">
        <v>232</v>
      </c>
      <c r="D20" s="4">
        <v>318</v>
      </c>
      <c r="E20" s="4">
        <v>57</v>
      </c>
      <c r="F20" s="4">
        <v>14737</v>
      </c>
      <c r="G20" s="4">
        <v>1701</v>
      </c>
      <c r="H20" s="4">
        <v>1</v>
      </c>
      <c r="I20" s="4">
        <v>686</v>
      </c>
      <c r="J20" s="4">
        <v>158</v>
      </c>
      <c r="O20" s="6"/>
      <c r="P20" s="6"/>
    </row>
    <row r="21" spans="1:16" ht="12.75">
      <c r="A21" s="4"/>
      <c r="B21" s="4" t="s">
        <v>139</v>
      </c>
      <c r="C21" s="4" t="s">
        <v>233</v>
      </c>
      <c r="D21" s="4">
        <v>1439</v>
      </c>
      <c r="E21" s="4">
        <v>796</v>
      </c>
      <c r="F21" s="4">
        <v>0</v>
      </c>
      <c r="G21" s="4">
        <v>11</v>
      </c>
      <c r="H21" s="4">
        <v>6</v>
      </c>
      <c r="I21" s="4">
        <v>0</v>
      </c>
      <c r="J21" s="4">
        <v>0</v>
      </c>
      <c r="O21" s="6"/>
      <c r="P21" s="6"/>
    </row>
    <row r="22" spans="1:16" ht="12.75">
      <c r="A22" s="4"/>
      <c r="B22" s="4" t="s">
        <v>143</v>
      </c>
      <c r="C22" s="4" t="s">
        <v>234</v>
      </c>
      <c r="D22" s="4">
        <v>1478</v>
      </c>
      <c r="E22" s="4">
        <v>1957</v>
      </c>
      <c r="F22" s="4">
        <v>0</v>
      </c>
      <c r="G22" s="4">
        <v>193</v>
      </c>
      <c r="H22" s="4">
        <v>269</v>
      </c>
      <c r="I22" s="4">
        <v>0</v>
      </c>
      <c r="J22" s="4">
        <v>12</v>
      </c>
      <c r="O22" s="6"/>
      <c r="P22" s="6"/>
    </row>
    <row r="23" spans="1:16" ht="12.75">
      <c r="A23" s="4"/>
      <c r="B23" s="4" t="s">
        <v>145</v>
      </c>
      <c r="C23" s="4" t="s">
        <v>235</v>
      </c>
      <c r="D23" s="4">
        <v>0</v>
      </c>
      <c r="E23" s="4">
        <v>8</v>
      </c>
      <c r="F23" s="4">
        <v>82</v>
      </c>
      <c r="G23" s="4">
        <v>3933</v>
      </c>
      <c r="H23" s="4">
        <v>0</v>
      </c>
      <c r="I23" s="4">
        <v>0</v>
      </c>
      <c r="J23" s="4">
        <v>8</v>
      </c>
      <c r="O23" s="6"/>
      <c r="P23" s="6"/>
    </row>
    <row r="24" spans="1:16" ht="12.75">
      <c r="A24" s="4"/>
      <c r="B24" s="4" t="s">
        <v>149</v>
      </c>
      <c r="C24" s="4" t="s">
        <v>236</v>
      </c>
      <c r="D24" s="4">
        <v>891</v>
      </c>
      <c r="E24" s="4">
        <v>248</v>
      </c>
      <c r="F24" s="4">
        <v>8</v>
      </c>
      <c r="G24" s="4">
        <v>6675</v>
      </c>
      <c r="H24" s="4">
        <v>0</v>
      </c>
      <c r="I24" s="4">
        <v>0</v>
      </c>
      <c r="J24" s="4">
        <v>1502</v>
      </c>
      <c r="O24" s="6"/>
      <c r="P24" s="6"/>
    </row>
    <row r="25" spans="1:16" ht="12.75">
      <c r="A25" s="4"/>
      <c r="B25" s="4" t="s">
        <v>151</v>
      </c>
      <c r="C25" s="4" t="s">
        <v>237</v>
      </c>
      <c r="D25" s="4">
        <v>210</v>
      </c>
      <c r="E25" s="4">
        <v>266</v>
      </c>
      <c r="F25" s="4">
        <v>0</v>
      </c>
      <c r="G25" s="4">
        <v>4832</v>
      </c>
      <c r="H25" s="4">
        <v>0</v>
      </c>
      <c r="I25" s="4">
        <v>0</v>
      </c>
      <c r="J25" s="4">
        <v>494</v>
      </c>
      <c r="O25" s="6"/>
      <c r="P25" s="6"/>
    </row>
    <row r="26" spans="1:16" ht="12.75">
      <c r="A26" s="4"/>
      <c r="B26" s="4" t="s">
        <v>238</v>
      </c>
      <c r="C26" s="4" t="s">
        <v>239</v>
      </c>
      <c r="D26" s="4">
        <v>936</v>
      </c>
      <c r="E26" s="4">
        <v>350</v>
      </c>
      <c r="F26" s="4">
        <v>48</v>
      </c>
      <c r="G26" s="4">
        <v>564</v>
      </c>
      <c r="H26" s="4">
        <v>0</v>
      </c>
      <c r="I26" s="4">
        <v>0</v>
      </c>
      <c r="J26" s="4">
        <v>214</v>
      </c>
      <c r="O26" s="6"/>
      <c r="P26" s="6"/>
    </row>
    <row r="27" spans="2:16" ht="12.75">
      <c r="B27" s="4"/>
      <c r="C27" s="4" t="s">
        <v>240</v>
      </c>
      <c r="D27" s="4">
        <v>604433</v>
      </c>
      <c r="E27" s="4">
        <v>281193</v>
      </c>
      <c r="F27" s="4">
        <v>34412</v>
      </c>
      <c r="G27" s="4">
        <v>235256</v>
      </c>
      <c r="H27" s="4">
        <v>27836</v>
      </c>
      <c r="I27" s="4">
        <v>1146</v>
      </c>
      <c r="J27" s="4">
        <v>25012</v>
      </c>
      <c r="O27" s="6"/>
      <c r="P27" s="6"/>
    </row>
    <row r="28" spans="2:16" ht="12.75">
      <c r="B28" t="s">
        <v>447</v>
      </c>
      <c r="O28" s="6"/>
      <c r="P28" s="6"/>
    </row>
    <row r="29" ht="12.75">
      <c r="B29" s="2" t="s">
        <v>243</v>
      </c>
    </row>
    <row r="30" ht="12.75">
      <c r="B30" s="2" t="s">
        <v>429</v>
      </c>
    </row>
    <row r="31" spans="2:13" ht="12.75">
      <c r="B31" s="31" t="s">
        <v>1</v>
      </c>
      <c r="C31" s="31"/>
      <c r="D31" s="31" t="s">
        <v>215</v>
      </c>
      <c r="E31" s="31"/>
      <c r="F31" s="31"/>
      <c r="G31" s="31"/>
      <c r="H31" s="31" t="s">
        <v>216</v>
      </c>
      <c r="I31" s="31"/>
      <c r="J31" s="31"/>
      <c r="K31" s="31" t="s">
        <v>244</v>
      </c>
      <c r="L31" s="31"/>
      <c r="M31" s="31"/>
    </row>
    <row r="32" spans="2:13" ht="12.75">
      <c r="B32" s="31"/>
      <c r="C32" s="31"/>
      <c r="D32" s="31" t="s">
        <v>217</v>
      </c>
      <c r="E32" s="31"/>
      <c r="F32" s="31" t="s">
        <v>218</v>
      </c>
      <c r="G32" s="31" t="s">
        <v>219</v>
      </c>
      <c r="H32" s="31" t="s">
        <v>220</v>
      </c>
      <c r="I32" s="31" t="s">
        <v>218</v>
      </c>
      <c r="J32" s="31" t="s">
        <v>219</v>
      </c>
      <c r="K32" s="31" t="s">
        <v>220</v>
      </c>
      <c r="L32" s="31" t="s">
        <v>218</v>
      </c>
      <c r="M32" s="31" t="s">
        <v>219</v>
      </c>
    </row>
    <row r="33" spans="2:13" ht="12.75">
      <c r="B33" s="10" t="s">
        <v>2</v>
      </c>
      <c r="C33" s="10" t="s">
        <v>3</v>
      </c>
      <c r="D33" s="9" t="s">
        <v>221</v>
      </c>
      <c r="E33" s="9" t="s">
        <v>6</v>
      </c>
      <c r="F33" s="31"/>
      <c r="G33" s="31"/>
      <c r="H33" s="31"/>
      <c r="I33" s="31"/>
      <c r="J33" s="31"/>
      <c r="K33" s="31"/>
      <c r="L33" s="31"/>
      <c r="M33" s="31"/>
    </row>
    <row r="34" spans="1:13" ht="12.75">
      <c r="A34" s="4"/>
      <c r="B34" s="4" t="s">
        <v>9</v>
      </c>
      <c r="C34" s="4" t="s">
        <v>222</v>
      </c>
      <c r="D34" s="4">
        <v>9</v>
      </c>
      <c r="E34" s="4">
        <v>35</v>
      </c>
      <c r="F34" s="4">
        <v>0</v>
      </c>
      <c r="G34" s="4">
        <v>918</v>
      </c>
      <c r="H34" s="4">
        <v>17</v>
      </c>
      <c r="I34" s="4">
        <v>0</v>
      </c>
      <c r="J34" s="4">
        <v>201</v>
      </c>
      <c r="K34" s="4">
        <v>30</v>
      </c>
      <c r="L34" s="4">
        <v>0</v>
      </c>
      <c r="M34" s="4">
        <v>3</v>
      </c>
    </row>
    <row r="35" spans="1:13" ht="12.75">
      <c r="A35" s="4"/>
      <c r="B35" s="4" t="s">
        <v>21</v>
      </c>
      <c r="C35" s="4" t="s">
        <v>223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195</v>
      </c>
      <c r="L35" s="4">
        <v>0</v>
      </c>
      <c r="M35" s="4">
        <v>0</v>
      </c>
    </row>
    <row r="36" spans="1:13" ht="12.75">
      <c r="A36" s="4"/>
      <c r="B36" s="4" t="s">
        <v>29</v>
      </c>
      <c r="C36" s="4" t="s">
        <v>224</v>
      </c>
      <c r="D36" s="4">
        <v>0</v>
      </c>
      <c r="E36" s="4">
        <v>4</v>
      </c>
      <c r="F36" s="4">
        <v>0</v>
      </c>
      <c r="G36" s="4">
        <v>2645</v>
      </c>
      <c r="H36" s="4">
        <v>0</v>
      </c>
      <c r="I36" s="4">
        <v>0</v>
      </c>
      <c r="J36" s="4">
        <v>1212</v>
      </c>
      <c r="K36" s="4">
        <v>72</v>
      </c>
      <c r="L36" s="4">
        <v>0</v>
      </c>
      <c r="M36" s="4">
        <v>16</v>
      </c>
    </row>
    <row r="37" spans="1:13" ht="12.75">
      <c r="A37" s="4"/>
      <c r="B37" s="4" t="s">
        <v>38</v>
      </c>
      <c r="C37" s="4" t="s">
        <v>225</v>
      </c>
      <c r="D37" s="4">
        <v>0</v>
      </c>
      <c r="E37" s="4">
        <v>34</v>
      </c>
      <c r="F37" s="4">
        <v>0</v>
      </c>
      <c r="G37" s="4">
        <v>1302</v>
      </c>
      <c r="H37" s="4">
        <v>33</v>
      </c>
      <c r="I37" s="4">
        <v>0</v>
      </c>
      <c r="J37" s="4">
        <v>155</v>
      </c>
      <c r="K37" s="4">
        <v>15</v>
      </c>
      <c r="L37" s="4">
        <v>0</v>
      </c>
      <c r="M37" s="4">
        <v>3</v>
      </c>
    </row>
    <row r="38" spans="1:13" ht="12.75">
      <c r="A38" s="4"/>
      <c r="B38" s="4" t="s">
        <v>52</v>
      </c>
      <c r="C38" s="4" t="s">
        <v>226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60</v>
      </c>
      <c r="K38" s="4">
        <v>8</v>
      </c>
      <c r="L38" s="4">
        <v>0</v>
      </c>
      <c r="M38" s="4">
        <v>0</v>
      </c>
    </row>
    <row r="39" spans="1:13" ht="12.75">
      <c r="A39" s="4"/>
      <c r="B39" s="4" t="s">
        <v>67</v>
      </c>
      <c r="C39" s="4" t="s">
        <v>227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 t="s">
        <v>72</v>
      </c>
      <c r="C40" s="4" t="s">
        <v>228</v>
      </c>
      <c r="D40" s="4">
        <v>0</v>
      </c>
      <c r="E40" s="4">
        <v>0</v>
      </c>
      <c r="F40" s="4">
        <v>0</v>
      </c>
      <c r="G40" s="4">
        <v>21</v>
      </c>
      <c r="H40" s="4">
        <v>0</v>
      </c>
      <c r="I40" s="4">
        <v>120</v>
      </c>
      <c r="J40" s="4">
        <v>54</v>
      </c>
      <c r="K40" s="4">
        <v>0</v>
      </c>
      <c r="L40" s="4">
        <v>0</v>
      </c>
      <c r="M40" s="4">
        <v>0</v>
      </c>
    </row>
    <row r="41" spans="1:13" ht="12.75" customHeight="1">
      <c r="A41" s="4"/>
      <c r="B41" s="4" t="s">
        <v>74</v>
      </c>
      <c r="C41" s="4" t="s">
        <v>229</v>
      </c>
      <c r="D41" s="4">
        <v>3</v>
      </c>
      <c r="E41" s="4">
        <v>6</v>
      </c>
      <c r="F41" s="4">
        <v>0</v>
      </c>
      <c r="G41" s="4">
        <v>301</v>
      </c>
      <c r="H41" s="4">
        <v>6</v>
      </c>
      <c r="I41" s="4">
        <v>0</v>
      </c>
      <c r="J41" s="4">
        <v>80</v>
      </c>
      <c r="K41" s="4">
        <v>2835</v>
      </c>
      <c r="L41" s="4">
        <v>0</v>
      </c>
      <c r="M41" s="4">
        <v>546</v>
      </c>
    </row>
    <row r="42" spans="2:13" ht="12.75">
      <c r="B42" s="4" t="s">
        <v>119</v>
      </c>
      <c r="C42" s="4" t="s">
        <v>230</v>
      </c>
      <c r="D42" s="4">
        <v>0</v>
      </c>
      <c r="E42" s="4">
        <v>0</v>
      </c>
      <c r="F42" s="4">
        <v>0</v>
      </c>
      <c r="G42" s="4">
        <v>0</v>
      </c>
      <c r="H42" s="4">
        <v>39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</row>
    <row r="43" spans="1:13" ht="12.75">
      <c r="A43" s="4"/>
      <c r="B43" s="4" t="s">
        <v>149</v>
      </c>
      <c r="C43" s="4" t="s">
        <v>236</v>
      </c>
      <c r="D43" s="4">
        <v>0</v>
      </c>
      <c r="E43" s="4">
        <v>0</v>
      </c>
      <c r="F43" s="4">
        <v>0</v>
      </c>
      <c r="G43" s="4">
        <v>500</v>
      </c>
      <c r="H43" s="4">
        <v>0</v>
      </c>
      <c r="I43" s="4">
        <v>0</v>
      </c>
      <c r="J43" s="4">
        <v>200</v>
      </c>
      <c r="K43" s="4">
        <v>0</v>
      </c>
      <c r="L43" s="4">
        <v>0</v>
      </c>
      <c r="M43" s="4">
        <v>0</v>
      </c>
    </row>
    <row r="44" spans="1:13" ht="12.75">
      <c r="A44" s="4"/>
      <c r="B44" s="4" t="s">
        <v>151</v>
      </c>
      <c r="C44" s="4" t="s">
        <v>237</v>
      </c>
      <c r="D44" s="4">
        <v>0</v>
      </c>
      <c r="E44" s="4">
        <v>0</v>
      </c>
      <c r="F44" s="4">
        <v>0</v>
      </c>
      <c r="G44" s="4">
        <v>4036</v>
      </c>
      <c r="H44" s="4">
        <v>0</v>
      </c>
      <c r="I44" s="4">
        <v>0</v>
      </c>
      <c r="J44" s="4">
        <v>1288</v>
      </c>
      <c r="K44" s="4">
        <v>0</v>
      </c>
      <c r="L44" s="4">
        <v>0</v>
      </c>
      <c r="M44" s="4">
        <v>0</v>
      </c>
    </row>
    <row r="45" spans="1:13" ht="12.75">
      <c r="A45" s="4" t="s">
        <v>238</v>
      </c>
      <c r="B45" s="4"/>
      <c r="C45" s="4" t="s">
        <v>240</v>
      </c>
      <c r="D45" s="4">
        <v>12</v>
      </c>
      <c r="E45" s="4">
        <v>79</v>
      </c>
      <c r="F45" s="4">
        <v>0</v>
      </c>
      <c r="G45" s="4">
        <v>9723</v>
      </c>
      <c r="H45" s="4">
        <v>95</v>
      </c>
      <c r="I45" s="4">
        <v>120</v>
      </c>
      <c r="J45" s="4">
        <v>3250</v>
      </c>
      <c r="K45" s="4">
        <v>3155</v>
      </c>
      <c r="L45" s="4">
        <v>0</v>
      </c>
      <c r="M45" s="4">
        <v>568</v>
      </c>
    </row>
    <row r="49" ht="12.75">
      <c r="A49" s="2" t="s">
        <v>245</v>
      </c>
    </row>
    <row r="50" ht="12.75">
      <c r="A50" s="2" t="s">
        <v>430</v>
      </c>
    </row>
    <row r="51" spans="1:10" ht="12.75">
      <c r="A51" s="32" t="s">
        <v>1</v>
      </c>
      <c r="B51" s="32" t="s">
        <v>210</v>
      </c>
      <c r="C51" s="32"/>
      <c r="D51" s="31" t="s">
        <v>215</v>
      </c>
      <c r="E51" s="31"/>
      <c r="F51" s="31"/>
      <c r="G51" s="31"/>
      <c r="H51" s="31" t="s">
        <v>216</v>
      </c>
      <c r="I51" s="31"/>
      <c r="J51" s="31"/>
    </row>
    <row r="52" spans="1:10" ht="12.75">
      <c r="A52" s="32"/>
      <c r="B52" s="32"/>
      <c r="C52" s="32"/>
      <c r="D52" s="31" t="s">
        <v>217</v>
      </c>
      <c r="E52" s="31"/>
      <c r="F52" s="31" t="s">
        <v>218</v>
      </c>
      <c r="G52" s="31" t="s">
        <v>219</v>
      </c>
      <c r="H52" s="31" t="s">
        <v>220</v>
      </c>
      <c r="I52" s="31" t="s">
        <v>218</v>
      </c>
      <c r="J52" s="31" t="s">
        <v>219</v>
      </c>
    </row>
    <row r="53" spans="1:10" ht="12.75">
      <c r="A53" s="32"/>
      <c r="B53" s="5" t="s">
        <v>2</v>
      </c>
      <c r="C53" s="5" t="s">
        <v>3</v>
      </c>
      <c r="D53" s="9" t="s">
        <v>221</v>
      </c>
      <c r="E53" s="9" t="s">
        <v>6</v>
      </c>
      <c r="F53" s="31"/>
      <c r="G53" s="31"/>
      <c r="H53" s="31"/>
      <c r="I53" s="31"/>
      <c r="J53" s="31"/>
    </row>
    <row r="54" spans="1:10" ht="12.75">
      <c r="A54" t="s">
        <v>193</v>
      </c>
      <c r="B54" t="s">
        <v>192</v>
      </c>
      <c r="C54" t="s">
        <v>254</v>
      </c>
      <c r="D54">
        <v>0</v>
      </c>
      <c r="E54">
        <v>0</v>
      </c>
      <c r="F54">
        <v>0</v>
      </c>
      <c r="G54">
        <v>10</v>
      </c>
      <c r="H54">
        <v>0</v>
      </c>
      <c r="I54">
        <v>0</v>
      </c>
      <c r="J54">
        <v>10</v>
      </c>
    </row>
    <row r="55" spans="1:10" ht="12.75">
      <c r="A55" t="s">
        <v>9</v>
      </c>
      <c r="B55" t="s">
        <v>11</v>
      </c>
      <c r="C55" t="s">
        <v>256</v>
      </c>
      <c r="D55">
        <v>6870</v>
      </c>
      <c r="E55">
        <v>2864</v>
      </c>
      <c r="F55">
        <v>97</v>
      </c>
      <c r="G55">
        <v>1717</v>
      </c>
      <c r="H55">
        <v>155</v>
      </c>
      <c r="I55">
        <v>0</v>
      </c>
      <c r="J55">
        <v>75</v>
      </c>
    </row>
    <row r="56" spans="1:10" ht="12.75">
      <c r="A56" t="s">
        <v>9</v>
      </c>
      <c r="B56" t="s">
        <v>12</v>
      </c>
      <c r="C56" t="s">
        <v>257</v>
      </c>
      <c r="D56">
        <v>2444</v>
      </c>
      <c r="E56">
        <v>0</v>
      </c>
      <c r="F56">
        <v>0</v>
      </c>
      <c r="G56">
        <v>33</v>
      </c>
      <c r="H56">
        <v>104</v>
      </c>
      <c r="I56">
        <v>0</v>
      </c>
      <c r="J56">
        <v>0</v>
      </c>
    </row>
    <row r="57" spans="1:10" ht="12.75">
      <c r="A57" t="s">
        <v>9</v>
      </c>
      <c r="B57" t="s">
        <v>13</v>
      </c>
      <c r="C57" t="s">
        <v>258</v>
      </c>
      <c r="D57">
        <v>3384</v>
      </c>
      <c r="E57">
        <v>3956</v>
      </c>
      <c r="F57">
        <v>319</v>
      </c>
      <c r="G57">
        <v>2293</v>
      </c>
      <c r="H57">
        <v>298</v>
      </c>
      <c r="I57">
        <v>0</v>
      </c>
      <c r="J57">
        <v>586</v>
      </c>
    </row>
    <row r="58" spans="1:10" ht="12.75">
      <c r="A58" t="s">
        <v>9</v>
      </c>
      <c r="B58" t="s">
        <v>14</v>
      </c>
      <c r="C58" t="s">
        <v>259</v>
      </c>
      <c r="D58">
        <v>8031</v>
      </c>
      <c r="E58">
        <v>2343</v>
      </c>
      <c r="F58">
        <v>0</v>
      </c>
      <c r="G58">
        <v>2420</v>
      </c>
      <c r="H58">
        <v>100</v>
      </c>
      <c r="I58">
        <v>0</v>
      </c>
      <c r="J58">
        <v>282</v>
      </c>
    </row>
    <row r="59" spans="1:10" ht="12.75">
      <c r="A59" t="s">
        <v>9</v>
      </c>
      <c r="B59" t="s">
        <v>15</v>
      </c>
      <c r="C59" t="s">
        <v>260</v>
      </c>
      <c r="D59">
        <v>862</v>
      </c>
      <c r="E59">
        <v>1124</v>
      </c>
      <c r="F59">
        <v>0</v>
      </c>
      <c r="G59">
        <v>712</v>
      </c>
      <c r="H59">
        <v>4</v>
      </c>
      <c r="I59">
        <v>0</v>
      </c>
      <c r="J59">
        <v>38</v>
      </c>
    </row>
    <row r="60" spans="1:10" ht="12.75">
      <c r="A60" t="s">
        <v>9</v>
      </c>
      <c r="B60" t="s">
        <v>16</v>
      </c>
      <c r="C60" t="s">
        <v>261</v>
      </c>
      <c r="D60">
        <v>4326</v>
      </c>
      <c r="E60">
        <v>1649</v>
      </c>
      <c r="F60">
        <v>76</v>
      </c>
      <c r="G60">
        <v>897</v>
      </c>
      <c r="H60">
        <v>271</v>
      </c>
      <c r="I60">
        <v>0</v>
      </c>
      <c r="J60">
        <v>86</v>
      </c>
    </row>
    <row r="61" spans="1:10" ht="12.75">
      <c r="A61" t="s">
        <v>9</v>
      </c>
      <c r="B61" t="s">
        <v>17</v>
      </c>
      <c r="C61" t="s">
        <v>262</v>
      </c>
      <c r="D61">
        <v>1920</v>
      </c>
      <c r="E61">
        <v>1082</v>
      </c>
      <c r="F61">
        <v>0</v>
      </c>
      <c r="G61">
        <v>1972</v>
      </c>
      <c r="H61">
        <v>19</v>
      </c>
      <c r="I61">
        <v>0</v>
      </c>
      <c r="J61">
        <v>232</v>
      </c>
    </row>
    <row r="62" spans="1:10" ht="12.75">
      <c r="A62" t="s">
        <v>9</v>
      </c>
      <c r="B62" t="s">
        <v>18</v>
      </c>
      <c r="C62" t="s">
        <v>263</v>
      </c>
      <c r="D62">
        <v>6203</v>
      </c>
      <c r="E62">
        <v>2741</v>
      </c>
      <c r="F62">
        <v>0</v>
      </c>
      <c r="G62">
        <v>1832</v>
      </c>
      <c r="H62">
        <v>109</v>
      </c>
      <c r="I62">
        <v>0</v>
      </c>
      <c r="J62">
        <v>183</v>
      </c>
    </row>
    <row r="63" spans="1:10" ht="12.75">
      <c r="A63" t="s">
        <v>9</v>
      </c>
      <c r="B63" t="s">
        <v>19</v>
      </c>
      <c r="C63" t="s">
        <v>264</v>
      </c>
      <c r="D63">
        <v>0</v>
      </c>
      <c r="E63">
        <v>1</v>
      </c>
      <c r="F63">
        <v>0</v>
      </c>
      <c r="G63">
        <v>128</v>
      </c>
      <c r="H63">
        <v>0</v>
      </c>
      <c r="I63">
        <v>0</v>
      </c>
      <c r="J63">
        <v>49</v>
      </c>
    </row>
    <row r="64" spans="1:10" ht="12.75">
      <c r="A64" t="s">
        <v>21</v>
      </c>
      <c r="B64" t="s">
        <v>20</v>
      </c>
      <c r="C64" t="s">
        <v>265</v>
      </c>
      <c r="D64">
        <v>0</v>
      </c>
      <c r="E64">
        <v>0</v>
      </c>
      <c r="F64">
        <v>0</v>
      </c>
      <c r="G64">
        <v>503</v>
      </c>
      <c r="H64">
        <v>0</v>
      </c>
      <c r="I64">
        <v>0</v>
      </c>
      <c r="J64">
        <v>0</v>
      </c>
    </row>
    <row r="65" spans="1:10" ht="12.75">
      <c r="A65" t="s">
        <v>21</v>
      </c>
      <c r="B65" t="s">
        <v>22</v>
      </c>
      <c r="C65" t="s">
        <v>266</v>
      </c>
      <c r="D65">
        <v>6329</v>
      </c>
      <c r="E65">
        <v>7015</v>
      </c>
      <c r="F65">
        <v>43</v>
      </c>
      <c r="G65">
        <v>6784</v>
      </c>
      <c r="H65">
        <v>750</v>
      </c>
      <c r="I65">
        <v>0</v>
      </c>
      <c r="J65">
        <v>781</v>
      </c>
    </row>
    <row r="66" spans="1:10" ht="12.75">
      <c r="A66" t="s">
        <v>21</v>
      </c>
      <c r="B66" t="s">
        <v>23</v>
      </c>
      <c r="C66" t="s">
        <v>267</v>
      </c>
      <c r="D66">
        <f>8406-52</f>
        <v>8354</v>
      </c>
      <c r="E66">
        <f>11153-1115</f>
        <v>10038</v>
      </c>
      <c r="F66">
        <v>0</v>
      </c>
      <c r="G66">
        <v>6089</v>
      </c>
      <c r="H66">
        <v>1412</v>
      </c>
      <c r="I66">
        <v>0</v>
      </c>
      <c r="J66">
        <v>907</v>
      </c>
    </row>
    <row r="67" spans="1:10" ht="12.75">
      <c r="A67" t="s">
        <v>21</v>
      </c>
      <c r="B67" t="s">
        <v>170</v>
      </c>
      <c r="C67" t="s">
        <v>431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2.75">
      <c r="A68" t="s">
        <v>21</v>
      </c>
      <c r="B68" t="s">
        <v>25</v>
      </c>
      <c r="C68" t="s">
        <v>432</v>
      </c>
      <c r="D68">
        <v>29</v>
      </c>
      <c r="E68">
        <v>888</v>
      </c>
      <c r="F68">
        <v>0</v>
      </c>
      <c r="G68">
        <v>0</v>
      </c>
      <c r="H68">
        <v>180</v>
      </c>
      <c r="I68">
        <v>0</v>
      </c>
      <c r="J68">
        <v>0</v>
      </c>
    </row>
    <row r="69" spans="1:10" ht="12.75">
      <c r="A69" t="s">
        <v>21</v>
      </c>
      <c r="B69" t="s">
        <v>26</v>
      </c>
      <c r="C69" t="s">
        <v>268</v>
      </c>
      <c r="D69">
        <v>45</v>
      </c>
      <c r="E69">
        <v>18993</v>
      </c>
      <c r="F69">
        <v>4</v>
      </c>
      <c r="G69">
        <v>8461</v>
      </c>
      <c r="H69">
        <v>1017</v>
      </c>
      <c r="I69">
        <v>0</v>
      </c>
      <c r="J69">
        <v>373</v>
      </c>
    </row>
    <row r="70" spans="1:10" ht="12.75">
      <c r="A70" t="s">
        <v>21</v>
      </c>
      <c r="B70" t="s">
        <v>174</v>
      </c>
      <c r="C70" t="s">
        <v>269</v>
      </c>
      <c r="D70">
        <v>0</v>
      </c>
      <c r="E70">
        <v>0</v>
      </c>
      <c r="F70">
        <v>0</v>
      </c>
      <c r="G70">
        <v>588</v>
      </c>
      <c r="H70">
        <v>5</v>
      </c>
      <c r="I70">
        <v>0</v>
      </c>
      <c r="J70">
        <v>17</v>
      </c>
    </row>
    <row r="71" spans="1:10" ht="12.75">
      <c r="A71" t="s">
        <v>21</v>
      </c>
      <c r="B71" t="s">
        <v>27</v>
      </c>
      <c r="C71" t="s">
        <v>270</v>
      </c>
      <c r="D71">
        <v>200</v>
      </c>
      <c r="E71">
        <v>225</v>
      </c>
      <c r="F71">
        <v>0</v>
      </c>
      <c r="G71">
        <v>742</v>
      </c>
      <c r="H71">
        <v>0</v>
      </c>
      <c r="I71">
        <v>0</v>
      </c>
      <c r="J71">
        <v>4</v>
      </c>
    </row>
    <row r="72" spans="1:10" ht="12.75">
      <c r="A72" t="s">
        <v>29</v>
      </c>
      <c r="B72" t="s">
        <v>28</v>
      </c>
      <c r="C72" t="s">
        <v>271</v>
      </c>
      <c r="D72">
        <v>229</v>
      </c>
      <c r="E72">
        <v>9</v>
      </c>
      <c r="F72">
        <v>0</v>
      </c>
      <c r="G72">
        <v>8</v>
      </c>
      <c r="H72">
        <v>0</v>
      </c>
      <c r="I72">
        <v>0</v>
      </c>
      <c r="J72">
        <v>0</v>
      </c>
    </row>
    <row r="73" spans="1:10" ht="12.75">
      <c r="A73" t="s">
        <v>29</v>
      </c>
      <c r="B73" t="s">
        <v>194</v>
      </c>
      <c r="C73" t="s">
        <v>272</v>
      </c>
      <c r="D73">
        <v>10</v>
      </c>
      <c r="E73">
        <v>0</v>
      </c>
      <c r="F73">
        <v>0</v>
      </c>
      <c r="G73">
        <v>44</v>
      </c>
      <c r="H73">
        <v>0</v>
      </c>
      <c r="I73">
        <v>0</v>
      </c>
      <c r="J73">
        <v>0</v>
      </c>
    </row>
    <row r="74" spans="1:10" ht="12.75">
      <c r="A74" t="s">
        <v>29</v>
      </c>
      <c r="B74" t="s">
        <v>30</v>
      </c>
      <c r="C74" t="s">
        <v>273</v>
      </c>
      <c r="D74">
        <v>694</v>
      </c>
      <c r="E74">
        <v>70</v>
      </c>
      <c r="F74">
        <v>0</v>
      </c>
      <c r="G74">
        <v>48</v>
      </c>
      <c r="H74">
        <v>0</v>
      </c>
      <c r="I74">
        <v>0</v>
      </c>
      <c r="J74">
        <v>0</v>
      </c>
    </row>
    <row r="75" spans="1:10" ht="12.75">
      <c r="A75" t="s">
        <v>29</v>
      </c>
      <c r="B75" t="s">
        <v>31</v>
      </c>
      <c r="C75" t="s">
        <v>274</v>
      </c>
      <c r="D75">
        <v>1190</v>
      </c>
      <c r="E75">
        <v>3699</v>
      </c>
      <c r="F75">
        <v>0</v>
      </c>
      <c r="G75">
        <v>1401</v>
      </c>
      <c r="H75">
        <v>49</v>
      </c>
      <c r="I75">
        <v>0</v>
      </c>
      <c r="J75">
        <v>324</v>
      </c>
    </row>
    <row r="76" spans="1:10" ht="12.75">
      <c r="A76" t="s">
        <v>29</v>
      </c>
      <c r="B76" t="s">
        <v>32</v>
      </c>
      <c r="C76" t="s">
        <v>275</v>
      </c>
      <c r="D76">
        <v>514</v>
      </c>
      <c r="E76">
        <v>9214</v>
      </c>
      <c r="F76">
        <v>0</v>
      </c>
      <c r="G76">
        <v>4160</v>
      </c>
      <c r="H76">
        <v>106</v>
      </c>
      <c r="I76">
        <v>0</v>
      </c>
      <c r="J76">
        <v>295</v>
      </c>
    </row>
    <row r="77" spans="1:10" ht="12.75">
      <c r="A77" t="s">
        <v>29</v>
      </c>
      <c r="B77" t="s">
        <v>33</v>
      </c>
      <c r="C77" t="s">
        <v>276</v>
      </c>
      <c r="D77">
        <v>4345</v>
      </c>
      <c r="E77">
        <v>2092</v>
      </c>
      <c r="F77">
        <v>0</v>
      </c>
      <c r="G77">
        <v>4809</v>
      </c>
      <c r="H77">
        <v>383</v>
      </c>
      <c r="I77">
        <v>0</v>
      </c>
      <c r="J77">
        <v>363</v>
      </c>
    </row>
    <row r="78" spans="1:10" ht="12.75">
      <c r="A78" t="s">
        <v>29</v>
      </c>
      <c r="B78" t="s">
        <v>34</v>
      </c>
      <c r="C78" t="s">
        <v>277</v>
      </c>
      <c r="D78">
        <v>2595</v>
      </c>
      <c r="E78">
        <v>876</v>
      </c>
      <c r="F78">
        <v>0</v>
      </c>
      <c r="G78">
        <v>2611</v>
      </c>
      <c r="H78">
        <v>173</v>
      </c>
      <c r="I78">
        <v>0</v>
      </c>
      <c r="J78">
        <v>452</v>
      </c>
    </row>
    <row r="79" spans="1:10" ht="12.75">
      <c r="A79" t="s">
        <v>29</v>
      </c>
      <c r="B79" t="s">
        <v>35</v>
      </c>
      <c r="C79" t="s">
        <v>278</v>
      </c>
      <c r="D79">
        <v>166</v>
      </c>
      <c r="E79">
        <v>129</v>
      </c>
      <c r="F79">
        <v>8</v>
      </c>
      <c r="G79">
        <v>1645</v>
      </c>
      <c r="H79">
        <v>0</v>
      </c>
      <c r="I79">
        <v>0</v>
      </c>
      <c r="J79">
        <v>136</v>
      </c>
    </row>
    <row r="80" spans="1:10" ht="12.75">
      <c r="A80" t="s">
        <v>29</v>
      </c>
      <c r="B80" t="s">
        <v>36</v>
      </c>
      <c r="C80" t="s">
        <v>279</v>
      </c>
      <c r="D80">
        <v>18</v>
      </c>
      <c r="E80">
        <v>491</v>
      </c>
      <c r="F80">
        <v>0</v>
      </c>
      <c r="G80">
        <v>1726</v>
      </c>
      <c r="H80">
        <v>0</v>
      </c>
      <c r="I80">
        <v>0</v>
      </c>
      <c r="J80">
        <v>101</v>
      </c>
    </row>
    <row r="81" spans="1:10" ht="12.75">
      <c r="A81" t="s">
        <v>38</v>
      </c>
      <c r="B81" t="s">
        <v>37</v>
      </c>
      <c r="C81" t="s">
        <v>280</v>
      </c>
      <c r="D81">
        <v>5418</v>
      </c>
      <c r="E81">
        <v>1373</v>
      </c>
      <c r="F81">
        <v>0</v>
      </c>
      <c r="G81">
        <v>1622</v>
      </c>
      <c r="H81">
        <v>276</v>
      </c>
      <c r="I81">
        <v>0</v>
      </c>
      <c r="J81">
        <v>94</v>
      </c>
    </row>
    <row r="82" spans="1:10" ht="12.75">
      <c r="A82" t="s">
        <v>38</v>
      </c>
      <c r="B82" t="s">
        <v>39</v>
      </c>
      <c r="C82" t="s">
        <v>282</v>
      </c>
      <c r="D82">
        <v>2887</v>
      </c>
      <c r="E82">
        <v>936</v>
      </c>
      <c r="F82">
        <v>0</v>
      </c>
      <c r="G82">
        <v>693</v>
      </c>
      <c r="H82">
        <v>376</v>
      </c>
      <c r="I82">
        <v>0</v>
      </c>
      <c r="J82">
        <v>50</v>
      </c>
    </row>
    <row r="83" spans="1:10" ht="12.75">
      <c r="A83" t="s">
        <v>38</v>
      </c>
      <c r="B83" t="s">
        <v>41</v>
      </c>
      <c r="C83" t="s">
        <v>284</v>
      </c>
      <c r="D83">
        <v>25902</v>
      </c>
      <c r="E83">
        <v>2983</v>
      </c>
      <c r="F83">
        <v>0</v>
      </c>
      <c r="G83">
        <v>7549</v>
      </c>
      <c r="H83">
        <v>906</v>
      </c>
      <c r="I83">
        <v>0</v>
      </c>
      <c r="J83">
        <v>1297</v>
      </c>
    </row>
    <row r="84" spans="1:10" ht="12.75">
      <c r="A84" t="s">
        <v>38</v>
      </c>
      <c r="B84" t="s">
        <v>195</v>
      </c>
      <c r="C84" t="s">
        <v>285</v>
      </c>
      <c r="D84">
        <v>0</v>
      </c>
      <c r="E84">
        <v>0</v>
      </c>
      <c r="F84">
        <v>0</v>
      </c>
      <c r="G84">
        <v>46</v>
      </c>
      <c r="H84">
        <v>0</v>
      </c>
      <c r="I84">
        <v>0</v>
      </c>
      <c r="J84">
        <v>4</v>
      </c>
    </row>
    <row r="85" spans="1:10" ht="12.75">
      <c r="A85" t="s">
        <v>38</v>
      </c>
      <c r="B85" t="s">
        <v>42</v>
      </c>
      <c r="C85" t="s">
        <v>286</v>
      </c>
      <c r="D85">
        <v>1075</v>
      </c>
      <c r="E85">
        <v>5256</v>
      </c>
      <c r="F85">
        <v>0</v>
      </c>
      <c r="G85">
        <v>9449</v>
      </c>
      <c r="H85">
        <v>65</v>
      </c>
      <c r="I85">
        <v>0</v>
      </c>
      <c r="J85">
        <v>775</v>
      </c>
    </row>
    <row r="86" spans="1:10" ht="12.75">
      <c r="A86" t="s">
        <v>38</v>
      </c>
      <c r="B86" t="s">
        <v>43</v>
      </c>
      <c r="C86" t="s">
        <v>287</v>
      </c>
      <c r="D86">
        <v>0</v>
      </c>
      <c r="E86">
        <v>374</v>
      </c>
      <c r="F86">
        <v>0</v>
      </c>
      <c r="G86">
        <v>57</v>
      </c>
      <c r="H86">
        <v>0</v>
      </c>
      <c r="I86">
        <v>0</v>
      </c>
      <c r="J86">
        <v>0</v>
      </c>
    </row>
    <row r="87" spans="1:10" ht="12.75">
      <c r="A87" t="s">
        <v>38</v>
      </c>
      <c r="B87" t="s">
        <v>44</v>
      </c>
      <c r="C87" t="s">
        <v>288</v>
      </c>
      <c r="D87">
        <v>2042</v>
      </c>
      <c r="E87">
        <v>4976</v>
      </c>
      <c r="F87">
        <v>11</v>
      </c>
      <c r="G87">
        <v>1469</v>
      </c>
      <c r="H87">
        <v>1</v>
      </c>
      <c r="I87">
        <v>0</v>
      </c>
      <c r="J87">
        <v>107</v>
      </c>
    </row>
    <row r="88" spans="1:10" ht="12.75">
      <c r="A88" t="s">
        <v>38</v>
      </c>
      <c r="B88" t="s">
        <v>45</v>
      </c>
      <c r="C88" t="s">
        <v>289</v>
      </c>
      <c r="D88">
        <v>16489</v>
      </c>
      <c r="E88">
        <v>6321</v>
      </c>
      <c r="F88">
        <v>0</v>
      </c>
      <c r="G88">
        <v>10382</v>
      </c>
      <c r="H88">
        <v>406</v>
      </c>
      <c r="I88">
        <v>0</v>
      </c>
      <c r="J88">
        <v>554</v>
      </c>
    </row>
    <row r="89" spans="1:10" ht="12.75">
      <c r="A89" t="s">
        <v>38</v>
      </c>
      <c r="B89" t="s">
        <v>183</v>
      </c>
      <c r="C89" t="s">
        <v>290</v>
      </c>
      <c r="D89">
        <v>0</v>
      </c>
      <c r="E89">
        <v>75</v>
      </c>
      <c r="F89">
        <v>0</v>
      </c>
      <c r="G89">
        <v>0</v>
      </c>
      <c r="H89">
        <v>0</v>
      </c>
      <c r="I89">
        <v>0</v>
      </c>
      <c r="J89">
        <v>0</v>
      </c>
    </row>
    <row r="90" spans="1:10" ht="12.75">
      <c r="A90" t="s">
        <v>38</v>
      </c>
      <c r="B90" t="s">
        <v>196</v>
      </c>
      <c r="C90" t="s">
        <v>291</v>
      </c>
      <c r="D90">
        <v>0</v>
      </c>
      <c r="E90">
        <v>25</v>
      </c>
      <c r="F90">
        <v>0</v>
      </c>
      <c r="G90">
        <v>4</v>
      </c>
      <c r="H90">
        <v>0</v>
      </c>
      <c r="I90">
        <v>0</v>
      </c>
      <c r="J90">
        <v>0</v>
      </c>
    </row>
    <row r="91" spans="1:10" ht="12.75">
      <c r="A91" t="s">
        <v>38</v>
      </c>
      <c r="B91" t="s">
        <v>46</v>
      </c>
      <c r="C91" t="s">
        <v>292</v>
      </c>
      <c r="D91">
        <v>420</v>
      </c>
      <c r="E91">
        <v>3349</v>
      </c>
      <c r="F91">
        <v>0</v>
      </c>
      <c r="G91">
        <v>2170</v>
      </c>
      <c r="H91">
        <v>3</v>
      </c>
      <c r="I91">
        <v>0</v>
      </c>
      <c r="J91">
        <v>53</v>
      </c>
    </row>
    <row r="92" spans="1:10" ht="12.75">
      <c r="A92" t="s">
        <v>38</v>
      </c>
      <c r="B92" t="s">
        <v>47</v>
      </c>
      <c r="C92" t="s">
        <v>293</v>
      </c>
      <c r="D92">
        <v>798</v>
      </c>
      <c r="E92">
        <v>11383</v>
      </c>
      <c r="F92">
        <v>0</v>
      </c>
      <c r="G92">
        <v>7623</v>
      </c>
      <c r="H92">
        <v>247</v>
      </c>
      <c r="I92">
        <v>0</v>
      </c>
      <c r="J92">
        <v>1075</v>
      </c>
    </row>
    <row r="93" spans="1:10" ht="12.75">
      <c r="A93" t="s">
        <v>38</v>
      </c>
      <c r="B93" t="s">
        <v>48</v>
      </c>
      <c r="C93" t="s">
        <v>294</v>
      </c>
      <c r="D93">
        <v>1079</v>
      </c>
      <c r="E93">
        <v>2573</v>
      </c>
      <c r="F93">
        <v>1</v>
      </c>
      <c r="G93">
        <v>5079</v>
      </c>
      <c r="H93">
        <v>61</v>
      </c>
      <c r="I93">
        <v>0</v>
      </c>
      <c r="J93">
        <v>568</v>
      </c>
    </row>
    <row r="94" spans="1:10" ht="12.75">
      <c r="A94" t="s">
        <v>38</v>
      </c>
      <c r="B94" t="s">
        <v>49</v>
      </c>
      <c r="C94" t="s">
        <v>295</v>
      </c>
      <c r="D94">
        <v>8493</v>
      </c>
      <c r="E94">
        <v>11893</v>
      </c>
      <c r="F94">
        <v>0</v>
      </c>
      <c r="G94">
        <v>17857</v>
      </c>
      <c r="H94">
        <v>1180</v>
      </c>
      <c r="I94">
        <v>0</v>
      </c>
      <c r="J94">
        <v>2036</v>
      </c>
    </row>
    <row r="95" spans="1:10" ht="12.75">
      <c r="A95" t="s">
        <v>38</v>
      </c>
      <c r="B95" t="s">
        <v>50</v>
      </c>
      <c r="C95" t="s">
        <v>296</v>
      </c>
      <c r="D95">
        <v>511</v>
      </c>
      <c r="E95">
        <v>1413</v>
      </c>
      <c r="F95">
        <v>0</v>
      </c>
      <c r="G95">
        <v>1475</v>
      </c>
      <c r="H95">
        <v>14</v>
      </c>
      <c r="I95">
        <v>0</v>
      </c>
      <c r="J95">
        <v>51</v>
      </c>
    </row>
    <row r="96" spans="1:10" ht="12.75">
      <c r="A96" t="s">
        <v>52</v>
      </c>
      <c r="B96" t="s">
        <v>53</v>
      </c>
      <c r="C96" t="s">
        <v>298</v>
      </c>
      <c r="D96">
        <v>310</v>
      </c>
      <c r="E96">
        <v>0</v>
      </c>
      <c r="F96">
        <v>0</v>
      </c>
      <c r="G96">
        <v>32</v>
      </c>
      <c r="H96">
        <v>76</v>
      </c>
      <c r="I96">
        <v>0</v>
      </c>
      <c r="J96">
        <v>4</v>
      </c>
    </row>
    <row r="97" spans="1:10" ht="12.75">
      <c r="A97" t="s">
        <v>52</v>
      </c>
      <c r="B97" t="s">
        <v>54</v>
      </c>
      <c r="C97" t="s">
        <v>299</v>
      </c>
      <c r="D97">
        <v>13529</v>
      </c>
      <c r="E97">
        <v>3790</v>
      </c>
      <c r="F97">
        <v>9</v>
      </c>
      <c r="G97">
        <v>6678</v>
      </c>
      <c r="H97">
        <v>227</v>
      </c>
      <c r="I97">
        <v>0</v>
      </c>
      <c r="J97">
        <v>898</v>
      </c>
    </row>
    <row r="98" spans="1:10" ht="12.75">
      <c r="A98" t="s">
        <v>52</v>
      </c>
      <c r="B98" t="s">
        <v>55</v>
      </c>
      <c r="C98" t="s">
        <v>300</v>
      </c>
      <c r="D98">
        <v>10134</v>
      </c>
      <c r="E98">
        <v>5560</v>
      </c>
      <c r="F98">
        <v>0</v>
      </c>
      <c r="G98">
        <v>2304</v>
      </c>
      <c r="H98">
        <v>202</v>
      </c>
      <c r="I98">
        <v>0</v>
      </c>
      <c r="J98">
        <v>175</v>
      </c>
    </row>
    <row r="99" spans="1:10" ht="12.75">
      <c r="A99" t="s">
        <v>52</v>
      </c>
      <c r="B99" t="s">
        <v>56</v>
      </c>
      <c r="C99" t="s">
        <v>301</v>
      </c>
      <c r="D99">
        <v>1199</v>
      </c>
      <c r="E99">
        <v>1085</v>
      </c>
      <c r="F99">
        <v>0</v>
      </c>
      <c r="G99">
        <v>890</v>
      </c>
      <c r="H99">
        <v>3</v>
      </c>
      <c r="I99">
        <v>0</v>
      </c>
      <c r="J99">
        <v>18</v>
      </c>
    </row>
    <row r="100" spans="1:10" ht="12.75">
      <c r="A100" t="s">
        <v>52</v>
      </c>
      <c r="B100" t="s">
        <v>58</v>
      </c>
      <c r="C100" t="s">
        <v>303</v>
      </c>
      <c r="D100">
        <v>1446</v>
      </c>
      <c r="E100">
        <v>1381</v>
      </c>
      <c r="F100">
        <v>4</v>
      </c>
      <c r="G100">
        <v>2296</v>
      </c>
      <c r="H100">
        <v>9</v>
      </c>
      <c r="I100">
        <v>0</v>
      </c>
      <c r="J100">
        <v>40</v>
      </c>
    </row>
    <row r="101" spans="1:10" ht="12.75">
      <c r="A101" t="s">
        <v>52</v>
      </c>
      <c r="B101" t="s">
        <v>59</v>
      </c>
      <c r="C101" t="s">
        <v>304</v>
      </c>
      <c r="D101">
        <v>3476</v>
      </c>
      <c r="E101">
        <v>7057</v>
      </c>
      <c r="F101">
        <v>3</v>
      </c>
      <c r="G101">
        <v>5213</v>
      </c>
      <c r="H101">
        <v>163</v>
      </c>
      <c r="I101">
        <v>0</v>
      </c>
      <c r="J101">
        <v>120</v>
      </c>
    </row>
    <row r="102" spans="1:10" ht="12.75">
      <c r="A102" t="s">
        <v>52</v>
      </c>
      <c r="B102" t="s">
        <v>60</v>
      </c>
      <c r="C102" t="s">
        <v>305</v>
      </c>
      <c r="D102">
        <v>2427</v>
      </c>
      <c r="E102">
        <v>668</v>
      </c>
      <c r="F102">
        <v>0</v>
      </c>
      <c r="G102">
        <v>420</v>
      </c>
      <c r="H102">
        <v>0</v>
      </c>
      <c r="I102">
        <v>0</v>
      </c>
      <c r="J102">
        <v>0</v>
      </c>
    </row>
    <row r="103" spans="1:10" ht="12.75">
      <c r="A103" t="s">
        <v>52</v>
      </c>
      <c r="B103" t="s">
        <v>61</v>
      </c>
      <c r="C103" t="s">
        <v>306</v>
      </c>
      <c r="D103">
        <v>3294</v>
      </c>
      <c r="E103">
        <v>1502</v>
      </c>
      <c r="F103">
        <v>0</v>
      </c>
      <c r="G103">
        <v>1410</v>
      </c>
      <c r="H103">
        <v>85</v>
      </c>
      <c r="I103">
        <v>0</v>
      </c>
      <c r="J103">
        <v>24</v>
      </c>
    </row>
    <row r="104" spans="1:10" ht="12.75">
      <c r="A104" t="s">
        <v>63</v>
      </c>
      <c r="B104" t="s">
        <v>62</v>
      </c>
      <c r="C104" t="s">
        <v>307</v>
      </c>
      <c r="D104">
        <v>0</v>
      </c>
      <c r="E104">
        <v>93</v>
      </c>
      <c r="F104">
        <v>0</v>
      </c>
      <c r="G104">
        <v>61</v>
      </c>
      <c r="H104">
        <v>0</v>
      </c>
      <c r="I104">
        <v>0</v>
      </c>
      <c r="J104">
        <v>76</v>
      </c>
    </row>
    <row r="105" spans="1:10" ht="12.75">
      <c r="A105" t="s">
        <v>63</v>
      </c>
      <c r="B105" t="s">
        <v>65</v>
      </c>
      <c r="C105" t="s">
        <v>310</v>
      </c>
      <c r="D105">
        <v>0</v>
      </c>
      <c r="E105">
        <v>0</v>
      </c>
      <c r="F105">
        <v>48</v>
      </c>
      <c r="G105">
        <v>212</v>
      </c>
      <c r="H105">
        <v>0</v>
      </c>
      <c r="I105">
        <v>0</v>
      </c>
      <c r="J105">
        <v>68</v>
      </c>
    </row>
    <row r="106" spans="1:10" ht="12.75">
      <c r="A106" t="s">
        <v>67</v>
      </c>
      <c r="B106" t="s">
        <v>66</v>
      </c>
      <c r="C106" t="s">
        <v>311</v>
      </c>
      <c r="D106">
        <v>3135</v>
      </c>
      <c r="E106">
        <v>2866</v>
      </c>
      <c r="F106">
        <v>8</v>
      </c>
      <c r="G106">
        <v>1123</v>
      </c>
      <c r="H106">
        <v>116</v>
      </c>
      <c r="I106">
        <v>0</v>
      </c>
      <c r="J106">
        <v>91</v>
      </c>
    </row>
    <row r="107" spans="1:10" ht="12.75">
      <c r="A107" t="s">
        <v>67</v>
      </c>
      <c r="B107" t="s">
        <v>68</v>
      </c>
      <c r="C107" t="s">
        <v>312</v>
      </c>
      <c r="D107">
        <v>121</v>
      </c>
      <c r="E107">
        <v>7752</v>
      </c>
      <c r="F107">
        <v>0</v>
      </c>
      <c r="G107">
        <v>525</v>
      </c>
      <c r="H107">
        <v>197</v>
      </c>
      <c r="I107">
        <v>0</v>
      </c>
      <c r="J107">
        <v>12</v>
      </c>
    </row>
    <row r="108" spans="1:10" ht="12.75">
      <c r="A108" t="s">
        <v>67</v>
      </c>
      <c r="B108" t="s">
        <v>69</v>
      </c>
      <c r="C108" t="s">
        <v>313</v>
      </c>
      <c r="D108">
        <v>1635</v>
      </c>
      <c r="E108">
        <v>2884</v>
      </c>
      <c r="F108">
        <v>0</v>
      </c>
      <c r="G108">
        <v>637</v>
      </c>
      <c r="H108">
        <v>5</v>
      </c>
      <c r="I108">
        <v>0</v>
      </c>
      <c r="J108">
        <v>116</v>
      </c>
    </row>
    <row r="109" spans="1:10" ht="12.75">
      <c r="A109" t="s">
        <v>67</v>
      </c>
      <c r="B109" t="s">
        <v>70</v>
      </c>
      <c r="C109" t="s">
        <v>314</v>
      </c>
      <c r="D109">
        <v>0</v>
      </c>
      <c r="E109">
        <v>186</v>
      </c>
      <c r="F109">
        <v>0</v>
      </c>
      <c r="G109">
        <v>33</v>
      </c>
      <c r="H109">
        <v>0</v>
      </c>
      <c r="I109">
        <v>0</v>
      </c>
      <c r="J109">
        <v>0</v>
      </c>
    </row>
    <row r="110" spans="1:10" ht="12.75">
      <c r="A110" t="s">
        <v>72</v>
      </c>
      <c r="B110" t="s">
        <v>71</v>
      </c>
      <c r="C110" t="s">
        <v>315</v>
      </c>
      <c r="D110">
        <v>398</v>
      </c>
      <c r="E110">
        <v>21</v>
      </c>
      <c r="F110">
        <v>18787</v>
      </c>
      <c r="G110">
        <v>1394</v>
      </c>
      <c r="H110">
        <v>4</v>
      </c>
      <c r="I110">
        <v>454</v>
      </c>
      <c r="J110">
        <v>13</v>
      </c>
    </row>
    <row r="111" spans="1:10" ht="12.75">
      <c r="A111" t="s">
        <v>74</v>
      </c>
      <c r="B111" t="s">
        <v>199</v>
      </c>
      <c r="C111" t="s">
        <v>316</v>
      </c>
      <c r="D111">
        <v>57</v>
      </c>
      <c r="E111">
        <v>114</v>
      </c>
      <c r="F111">
        <v>0</v>
      </c>
      <c r="G111">
        <v>24</v>
      </c>
      <c r="H111">
        <v>0</v>
      </c>
      <c r="I111">
        <v>0</v>
      </c>
      <c r="J111">
        <v>0</v>
      </c>
    </row>
    <row r="112" spans="1:10" ht="12.75">
      <c r="A112" t="s">
        <v>74</v>
      </c>
      <c r="B112" t="s">
        <v>73</v>
      </c>
      <c r="C112" t="s">
        <v>317</v>
      </c>
      <c r="D112">
        <v>10415</v>
      </c>
      <c r="E112">
        <v>1153</v>
      </c>
      <c r="F112">
        <v>0</v>
      </c>
      <c r="G112">
        <v>1234</v>
      </c>
      <c r="H112">
        <v>534</v>
      </c>
      <c r="I112">
        <v>0</v>
      </c>
      <c r="J112">
        <v>73</v>
      </c>
    </row>
    <row r="113" spans="1:10" ht="12.75">
      <c r="A113" t="s">
        <v>74</v>
      </c>
      <c r="B113" t="s">
        <v>75</v>
      </c>
      <c r="C113" t="s">
        <v>318</v>
      </c>
      <c r="D113">
        <v>5937</v>
      </c>
      <c r="E113">
        <v>272</v>
      </c>
      <c r="F113">
        <v>0</v>
      </c>
      <c r="G113">
        <v>1250</v>
      </c>
      <c r="H113">
        <v>147</v>
      </c>
      <c r="I113">
        <v>0</v>
      </c>
      <c r="J113">
        <v>167</v>
      </c>
    </row>
    <row r="114" spans="1:10" ht="12.75">
      <c r="A114" t="s">
        <v>74</v>
      </c>
      <c r="B114" t="s">
        <v>76</v>
      </c>
      <c r="C114" t="s">
        <v>319</v>
      </c>
      <c r="D114">
        <v>37746</v>
      </c>
      <c r="E114">
        <v>14376</v>
      </c>
      <c r="F114">
        <v>5</v>
      </c>
      <c r="G114">
        <v>6271</v>
      </c>
      <c r="H114">
        <v>1035</v>
      </c>
      <c r="I114">
        <v>0</v>
      </c>
      <c r="J114">
        <v>478</v>
      </c>
    </row>
    <row r="115" spans="1:10" ht="12.75">
      <c r="A115" t="s">
        <v>74</v>
      </c>
      <c r="B115" t="s">
        <v>175</v>
      </c>
      <c r="C115" t="s">
        <v>320</v>
      </c>
      <c r="D115">
        <v>75</v>
      </c>
      <c r="E115">
        <v>82</v>
      </c>
      <c r="F115">
        <v>0</v>
      </c>
      <c r="G115">
        <v>272</v>
      </c>
      <c r="H115">
        <v>0</v>
      </c>
      <c r="I115">
        <v>0</v>
      </c>
      <c r="J115">
        <v>4</v>
      </c>
    </row>
    <row r="116" spans="1:10" ht="12.75">
      <c r="A116" t="s">
        <v>74</v>
      </c>
      <c r="B116" t="s">
        <v>77</v>
      </c>
      <c r="C116" t="s">
        <v>321</v>
      </c>
      <c r="D116">
        <v>2153</v>
      </c>
      <c r="E116">
        <v>661</v>
      </c>
      <c r="F116">
        <v>0</v>
      </c>
      <c r="G116">
        <v>585</v>
      </c>
      <c r="H116">
        <v>22</v>
      </c>
      <c r="I116">
        <v>0</v>
      </c>
      <c r="J116">
        <v>44</v>
      </c>
    </row>
    <row r="117" spans="1:10" ht="12.75">
      <c r="A117" t="s">
        <v>74</v>
      </c>
      <c r="B117" t="s">
        <v>78</v>
      </c>
      <c r="C117" t="s">
        <v>322</v>
      </c>
      <c r="D117">
        <v>33646</v>
      </c>
      <c r="E117">
        <v>8266</v>
      </c>
      <c r="F117">
        <v>6</v>
      </c>
      <c r="G117">
        <v>6020</v>
      </c>
      <c r="H117">
        <v>835</v>
      </c>
      <c r="I117">
        <v>0</v>
      </c>
      <c r="J117">
        <v>334</v>
      </c>
    </row>
    <row r="118" spans="1:10" ht="12.75">
      <c r="A118" t="s">
        <v>74</v>
      </c>
      <c r="B118" t="s">
        <v>79</v>
      </c>
      <c r="C118" t="s">
        <v>323</v>
      </c>
      <c r="D118">
        <v>2152</v>
      </c>
      <c r="E118">
        <v>1123</v>
      </c>
      <c r="F118">
        <v>0</v>
      </c>
      <c r="G118">
        <v>154</v>
      </c>
      <c r="H118">
        <v>104</v>
      </c>
      <c r="I118">
        <v>0</v>
      </c>
      <c r="J118">
        <v>4</v>
      </c>
    </row>
    <row r="119" spans="1:10" ht="12.75">
      <c r="A119" t="s">
        <v>74</v>
      </c>
      <c r="B119" t="s">
        <v>80</v>
      </c>
      <c r="C119" t="s">
        <v>324</v>
      </c>
      <c r="D119">
        <v>10435</v>
      </c>
      <c r="E119">
        <v>3334</v>
      </c>
      <c r="F119">
        <v>8</v>
      </c>
      <c r="G119">
        <v>1213</v>
      </c>
      <c r="H119">
        <v>615</v>
      </c>
      <c r="I119">
        <v>0</v>
      </c>
      <c r="J119">
        <v>43</v>
      </c>
    </row>
    <row r="120" spans="1:10" ht="12.75">
      <c r="A120" t="s">
        <v>74</v>
      </c>
      <c r="B120" t="s">
        <v>187</v>
      </c>
      <c r="C120" t="s">
        <v>325</v>
      </c>
      <c r="D120">
        <v>0</v>
      </c>
      <c r="E120">
        <v>69</v>
      </c>
      <c r="F120">
        <v>0</v>
      </c>
      <c r="G120">
        <v>20</v>
      </c>
      <c r="H120">
        <v>0</v>
      </c>
      <c r="I120">
        <v>0</v>
      </c>
      <c r="J120">
        <v>0</v>
      </c>
    </row>
    <row r="121" spans="1:10" ht="12.75">
      <c r="A121" t="s">
        <v>74</v>
      </c>
      <c r="B121" t="s">
        <v>81</v>
      </c>
      <c r="C121" t="s">
        <v>326</v>
      </c>
      <c r="D121">
        <v>3200</v>
      </c>
      <c r="E121">
        <v>838</v>
      </c>
      <c r="F121">
        <v>0</v>
      </c>
      <c r="G121">
        <v>898</v>
      </c>
      <c r="H121">
        <v>38</v>
      </c>
      <c r="I121">
        <v>0</v>
      </c>
      <c r="J121">
        <v>142</v>
      </c>
    </row>
    <row r="122" spans="1:10" ht="12.75">
      <c r="A122" t="s">
        <v>74</v>
      </c>
      <c r="B122" t="s">
        <v>82</v>
      </c>
      <c r="C122" t="s">
        <v>327</v>
      </c>
      <c r="D122">
        <v>7574</v>
      </c>
      <c r="E122">
        <v>1220</v>
      </c>
      <c r="F122">
        <v>0</v>
      </c>
      <c r="G122">
        <v>889</v>
      </c>
      <c r="H122">
        <v>434</v>
      </c>
      <c r="I122">
        <v>0</v>
      </c>
      <c r="J122">
        <v>152</v>
      </c>
    </row>
    <row r="123" spans="1:10" ht="12.75">
      <c r="A123" t="s">
        <v>74</v>
      </c>
      <c r="B123" t="s">
        <v>83</v>
      </c>
      <c r="C123" t="s">
        <v>328</v>
      </c>
      <c r="D123">
        <v>4507</v>
      </c>
      <c r="E123">
        <v>307</v>
      </c>
      <c r="F123">
        <v>0</v>
      </c>
      <c r="G123">
        <v>984</v>
      </c>
      <c r="H123">
        <v>21</v>
      </c>
      <c r="I123">
        <v>0</v>
      </c>
      <c r="J123">
        <v>35</v>
      </c>
    </row>
    <row r="124" spans="1:10" ht="12.75">
      <c r="A124" t="s">
        <v>74</v>
      </c>
      <c r="B124" t="s">
        <v>182</v>
      </c>
      <c r="C124" t="s">
        <v>329</v>
      </c>
      <c r="D124">
        <v>964</v>
      </c>
      <c r="E124">
        <v>426</v>
      </c>
      <c r="F124">
        <v>0</v>
      </c>
      <c r="G124">
        <v>240</v>
      </c>
      <c r="H124">
        <v>5</v>
      </c>
      <c r="I124">
        <v>0</v>
      </c>
      <c r="J124">
        <v>12</v>
      </c>
    </row>
    <row r="125" spans="1:10" ht="12.75">
      <c r="A125" t="s">
        <v>74</v>
      </c>
      <c r="B125" t="s">
        <v>84</v>
      </c>
      <c r="C125" t="s">
        <v>330</v>
      </c>
      <c r="D125">
        <v>0</v>
      </c>
      <c r="E125">
        <v>0</v>
      </c>
      <c r="F125">
        <v>0</v>
      </c>
      <c r="G125">
        <v>66</v>
      </c>
      <c r="H125">
        <v>0</v>
      </c>
      <c r="I125">
        <v>0</v>
      </c>
      <c r="J125">
        <v>0</v>
      </c>
    </row>
    <row r="126" spans="1:10" ht="12.75">
      <c r="A126" t="s">
        <v>74</v>
      </c>
      <c r="B126" t="s">
        <v>184</v>
      </c>
      <c r="C126" t="s">
        <v>331</v>
      </c>
      <c r="D126">
        <v>460</v>
      </c>
      <c r="E126">
        <v>119</v>
      </c>
      <c r="F126">
        <v>0</v>
      </c>
      <c r="G126">
        <v>73</v>
      </c>
      <c r="H126">
        <v>51</v>
      </c>
      <c r="I126">
        <v>0</v>
      </c>
      <c r="J126">
        <v>3</v>
      </c>
    </row>
    <row r="127" spans="1:10" ht="12.75">
      <c r="A127" t="s">
        <v>74</v>
      </c>
      <c r="B127" t="s">
        <v>24</v>
      </c>
      <c r="C127" t="s">
        <v>332</v>
      </c>
      <c r="D127">
        <v>23950</v>
      </c>
      <c r="E127">
        <v>10044</v>
      </c>
      <c r="F127">
        <v>0</v>
      </c>
      <c r="G127">
        <v>4987</v>
      </c>
      <c r="H127">
        <v>1547</v>
      </c>
      <c r="I127">
        <v>0</v>
      </c>
      <c r="J127">
        <v>425</v>
      </c>
    </row>
    <row r="128" spans="1:10" ht="12.75">
      <c r="A128" t="s">
        <v>74</v>
      </c>
      <c r="B128" t="s">
        <v>85</v>
      </c>
      <c r="C128" t="s">
        <v>333</v>
      </c>
      <c r="D128">
        <v>28987</v>
      </c>
      <c r="E128">
        <v>4633</v>
      </c>
      <c r="F128">
        <v>10</v>
      </c>
      <c r="G128">
        <v>8661</v>
      </c>
      <c r="H128">
        <v>573</v>
      </c>
      <c r="I128">
        <v>0</v>
      </c>
      <c r="J128">
        <v>1739</v>
      </c>
    </row>
    <row r="129" spans="1:10" ht="12.75">
      <c r="A129" t="s">
        <v>74</v>
      </c>
      <c r="B129" t="s">
        <v>180</v>
      </c>
      <c r="C129" t="s">
        <v>334</v>
      </c>
      <c r="D129">
        <v>15400</v>
      </c>
      <c r="E129">
        <v>5366</v>
      </c>
      <c r="F129">
        <v>0</v>
      </c>
      <c r="G129">
        <v>526</v>
      </c>
      <c r="H129">
        <v>1065</v>
      </c>
      <c r="I129">
        <v>0</v>
      </c>
      <c r="J129">
        <v>50</v>
      </c>
    </row>
    <row r="130" spans="1:10" ht="12.75">
      <c r="A130" t="s">
        <v>74</v>
      </c>
      <c r="B130" t="s">
        <v>86</v>
      </c>
      <c r="C130" t="s">
        <v>335</v>
      </c>
      <c r="D130">
        <v>5507</v>
      </c>
      <c r="E130">
        <v>294</v>
      </c>
      <c r="F130">
        <v>0</v>
      </c>
      <c r="G130">
        <v>597</v>
      </c>
      <c r="H130">
        <v>126</v>
      </c>
      <c r="I130">
        <v>0</v>
      </c>
      <c r="J130">
        <v>114</v>
      </c>
    </row>
    <row r="131" spans="1:10" ht="12.75">
      <c r="A131" t="s">
        <v>74</v>
      </c>
      <c r="B131" t="s">
        <v>87</v>
      </c>
      <c r="C131" t="s">
        <v>336</v>
      </c>
      <c r="D131">
        <v>49</v>
      </c>
      <c r="E131">
        <v>2119</v>
      </c>
      <c r="F131">
        <v>0</v>
      </c>
      <c r="G131">
        <v>2626</v>
      </c>
      <c r="H131">
        <v>31</v>
      </c>
      <c r="I131">
        <v>0</v>
      </c>
      <c r="J131">
        <v>649</v>
      </c>
    </row>
    <row r="132" spans="1:10" ht="12.75">
      <c r="A132" t="s">
        <v>74</v>
      </c>
      <c r="B132" t="s">
        <v>88</v>
      </c>
      <c r="C132" t="s">
        <v>337</v>
      </c>
      <c r="D132">
        <v>20044</v>
      </c>
      <c r="E132">
        <v>3701</v>
      </c>
      <c r="F132">
        <v>10</v>
      </c>
      <c r="G132">
        <v>2676</v>
      </c>
      <c r="H132">
        <v>1136</v>
      </c>
      <c r="I132">
        <v>0</v>
      </c>
      <c r="J132">
        <v>138</v>
      </c>
    </row>
    <row r="133" spans="1:10" ht="12.75">
      <c r="A133" t="s">
        <v>74</v>
      </c>
      <c r="B133" t="s">
        <v>89</v>
      </c>
      <c r="C133" t="s">
        <v>338</v>
      </c>
      <c r="D133">
        <v>258</v>
      </c>
      <c r="E133">
        <v>123</v>
      </c>
      <c r="F133">
        <v>0</v>
      </c>
      <c r="G133">
        <v>111</v>
      </c>
      <c r="H133">
        <v>5</v>
      </c>
      <c r="I133">
        <v>0</v>
      </c>
      <c r="J133">
        <v>11</v>
      </c>
    </row>
    <row r="134" spans="1:10" ht="12.75">
      <c r="A134" t="s">
        <v>74</v>
      </c>
      <c r="B134" t="s">
        <v>90</v>
      </c>
      <c r="C134" t="s">
        <v>339</v>
      </c>
      <c r="D134">
        <v>16369</v>
      </c>
      <c r="E134">
        <v>4849</v>
      </c>
      <c r="F134">
        <v>4</v>
      </c>
      <c r="G134">
        <v>1428</v>
      </c>
      <c r="H134">
        <v>540</v>
      </c>
      <c r="I134">
        <v>0</v>
      </c>
      <c r="J134">
        <v>250</v>
      </c>
    </row>
    <row r="135" spans="1:10" ht="12.75">
      <c r="A135" t="s">
        <v>74</v>
      </c>
      <c r="B135" t="s">
        <v>91</v>
      </c>
      <c r="C135" t="s">
        <v>340</v>
      </c>
      <c r="D135">
        <v>6457</v>
      </c>
      <c r="E135">
        <v>662</v>
      </c>
      <c r="F135">
        <v>0</v>
      </c>
      <c r="G135">
        <v>185</v>
      </c>
      <c r="H135">
        <v>105</v>
      </c>
      <c r="I135">
        <v>0</v>
      </c>
      <c r="J135">
        <v>4</v>
      </c>
    </row>
    <row r="136" spans="1:10" ht="12.75">
      <c r="A136" t="s">
        <v>74</v>
      </c>
      <c r="B136" t="s">
        <v>92</v>
      </c>
      <c r="C136" t="s">
        <v>341</v>
      </c>
      <c r="D136">
        <v>45808</v>
      </c>
      <c r="E136">
        <v>6626</v>
      </c>
      <c r="F136">
        <v>8</v>
      </c>
      <c r="G136">
        <v>2933</v>
      </c>
      <c r="H136">
        <v>1333</v>
      </c>
      <c r="I136">
        <v>0</v>
      </c>
      <c r="J136">
        <v>107</v>
      </c>
    </row>
    <row r="137" spans="1:10" ht="12.75">
      <c r="A137" t="s">
        <v>74</v>
      </c>
      <c r="B137" t="s">
        <v>93</v>
      </c>
      <c r="C137" t="s">
        <v>342</v>
      </c>
      <c r="D137">
        <v>14</v>
      </c>
      <c r="E137">
        <v>42</v>
      </c>
      <c r="F137">
        <v>0</v>
      </c>
      <c r="G137">
        <v>236</v>
      </c>
      <c r="H137">
        <v>261</v>
      </c>
      <c r="I137">
        <v>0</v>
      </c>
      <c r="J137">
        <v>49</v>
      </c>
    </row>
    <row r="138" spans="1:10" ht="12.75">
      <c r="A138" t="s">
        <v>74</v>
      </c>
      <c r="B138" t="s">
        <v>94</v>
      </c>
      <c r="C138" t="s">
        <v>343</v>
      </c>
      <c r="D138">
        <v>9425</v>
      </c>
      <c r="E138">
        <v>420</v>
      </c>
      <c r="F138">
        <v>15</v>
      </c>
      <c r="G138">
        <v>328</v>
      </c>
      <c r="H138">
        <v>401</v>
      </c>
      <c r="I138">
        <v>0</v>
      </c>
      <c r="J138">
        <v>20</v>
      </c>
    </row>
    <row r="139" spans="1:10" ht="12.75">
      <c r="A139" t="s">
        <v>74</v>
      </c>
      <c r="B139" t="s">
        <v>176</v>
      </c>
      <c r="C139" t="s">
        <v>344</v>
      </c>
      <c r="D139">
        <v>761</v>
      </c>
      <c r="E139">
        <v>428</v>
      </c>
      <c r="F139">
        <v>4</v>
      </c>
      <c r="G139">
        <v>85</v>
      </c>
      <c r="H139">
        <v>57</v>
      </c>
      <c r="I139">
        <v>0</v>
      </c>
      <c r="J139">
        <v>12</v>
      </c>
    </row>
    <row r="140" spans="1:10" ht="12.75">
      <c r="A140" t="s">
        <v>74</v>
      </c>
      <c r="B140" t="s">
        <v>95</v>
      </c>
      <c r="C140" t="s">
        <v>345</v>
      </c>
      <c r="D140">
        <v>139</v>
      </c>
      <c r="E140">
        <v>139</v>
      </c>
      <c r="F140">
        <v>0</v>
      </c>
      <c r="G140">
        <v>120</v>
      </c>
      <c r="H140">
        <v>0</v>
      </c>
      <c r="I140">
        <v>0</v>
      </c>
      <c r="J140">
        <v>0</v>
      </c>
    </row>
    <row r="141" spans="1:10" ht="12.75">
      <c r="A141" t="s">
        <v>74</v>
      </c>
      <c r="B141" t="s">
        <v>96</v>
      </c>
      <c r="C141" t="s">
        <v>348</v>
      </c>
      <c r="D141">
        <v>2404</v>
      </c>
      <c r="E141">
        <v>511</v>
      </c>
      <c r="F141">
        <v>0</v>
      </c>
      <c r="G141">
        <v>170</v>
      </c>
      <c r="H141">
        <v>135</v>
      </c>
      <c r="I141">
        <v>0</v>
      </c>
      <c r="J141">
        <v>0</v>
      </c>
    </row>
    <row r="142" spans="1:10" ht="12.75">
      <c r="A142" t="s">
        <v>74</v>
      </c>
      <c r="B142" t="s">
        <v>97</v>
      </c>
      <c r="C142" t="s">
        <v>349</v>
      </c>
      <c r="D142">
        <v>6786</v>
      </c>
      <c r="E142">
        <v>3225</v>
      </c>
      <c r="F142">
        <v>0</v>
      </c>
      <c r="G142">
        <v>2135</v>
      </c>
      <c r="H142">
        <v>252</v>
      </c>
      <c r="I142">
        <v>0</v>
      </c>
      <c r="J142">
        <v>144</v>
      </c>
    </row>
    <row r="143" spans="1:10" ht="12.75">
      <c r="A143" t="s">
        <v>74</v>
      </c>
      <c r="B143" t="s">
        <v>98</v>
      </c>
      <c r="C143" t="s">
        <v>350</v>
      </c>
      <c r="D143">
        <v>1444</v>
      </c>
      <c r="E143">
        <v>663</v>
      </c>
      <c r="F143">
        <v>0</v>
      </c>
      <c r="G143">
        <v>1822</v>
      </c>
      <c r="H143">
        <v>36</v>
      </c>
      <c r="I143">
        <v>0</v>
      </c>
      <c r="J143">
        <v>384</v>
      </c>
    </row>
    <row r="144" spans="1:10" ht="12.75">
      <c r="A144" t="s">
        <v>74</v>
      </c>
      <c r="B144" t="s">
        <v>99</v>
      </c>
      <c r="C144" t="s">
        <v>351</v>
      </c>
      <c r="D144">
        <v>22572</v>
      </c>
      <c r="E144">
        <v>2890</v>
      </c>
      <c r="F144">
        <v>11</v>
      </c>
      <c r="G144">
        <v>1572</v>
      </c>
      <c r="H144">
        <v>1186</v>
      </c>
      <c r="I144">
        <v>0</v>
      </c>
      <c r="J144">
        <v>123</v>
      </c>
    </row>
    <row r="145" spans="1:10" ht="12.75">
      <c r="A145" t="s">
        <v>74</v>
      </c>
      <c r="B145" t="s">
        <v>100</v>
      </c>
      <c r="C145" t="s">
        <v>352</v>
      </c>
      <c r="D145">
        <v>129</v>
      </c>
      <c r="E145">
        <v>1706</v>
      </c>
      <c r="F145">
        <v>4</v>
      </c>
      <c r="G145">
        <v>1384</v>
      </c>
      <c r="H145">
        <v>14</v>
      </c>
      <c r="I145">
        <v>0</v>
      </c>
      <c r="J145">
        <v>280</v>
      </c>
    </row>
    <row r="146" spans="1:10" ht="12.75">
      <c r="A146" t="s">
        <v>74</v>
      </c>
      <c r="B146" t="s">
        <v>101</v>
      </c>
      <c r="C146" t="s">
        <v>353</v>
      </c>
      <c r="D146">
        <v>0</v>
      </c>
      <c r="E146">
        <v>0</v>
      </c>
      <c r="F146">
        <v>0</v>
      </c>
      <c r="G146">
        <v>2</v>
      </c>
      <c r="H146">
        <v>0</v>
      </c>
      <c r="I146">
        <v>0</v>
      </c>
      <c r="J146">
        <v>0</v>
      </c>
    </row>
    <row r="147" spans="1:10" ht="12.75">
      <c r="A147" t="s">
        <v>74</v>
      </c>
      <c r="B147" t="s">
        <v>102</v>
      </c>
      <c r="C147" t="s">
        <v>354</v>
      </c>
      <c r="D147">
        <v>9091</v>
      </c>
      <c r="E147">
        <v>498</v>
      </c>
      <c r="F147">
        <v>0</v>
      </c>
      <c r="G147">
        <v>799</v>
      </c>
      <c r="H147">
        <v>163</v>
      </c>
      <c r="I147">
        <v>0</v>
      </c>
      <c r="J147">
        <v>50</v>
      </c>
    </row>
    <row r="148" spans="1:10" ht="12.75">
      <c r="A148" t="s">
        <v>74</v>
      </c>
      <c r="B148" t="s">
        <v>103</v>
      </c>
      <c r="C148" t="s">
        <v>355</v>
      </c>
      <c r="D148">
        <v>4696</v>
      </c>
      <c r="E148">
        <v>54</v>
      </c>
      <c r="F148">
        <v>0</v>
      </c>
      <c r="G148">
        <v>36</v>
      </c>
      <c r="H148">
        <v>694</v>
      </c>
      <c r="I148">
        <v>0</v>
      </c>
      <c r="J148">
        <v>0</v>
      </c>
    </row>
    <row r="149" spans="1:10" ht="12.75">
      <c r="A149" t="s">
        <v>74</v>
      </c>
      <c r="B149" t="s">
        <v>104</v>
      </c>
      <c r="C149" t="s">
        <v>356</v>
      </c>
      <c r="D149">
        <v>824</v>
      </c>
      <c r="E149">
        <v>432</v>
      </c>
      <c r="F149">
        <v>4</v>
      </c>
      <c r="G149">
        <v>175</v>
      </c>
      <c r="H149">
        <v>105</v>
      </c>
      <c r="I149">
        <v>0</v>
      </c>
      <c r="J149">
        <v>3</v>
      </c>
    </row>
    <row r="150" spans="1:10" ht="12.75">
      <c r="A150" t="s">
        <v>74</v>
      </c>
      <c r="B150" t="s">
        <v>105</v>
      </c>
      <c r="C150" t="s">
        <v>357</v>
      </c>
      <c r="D150">
        <v>659</v>
      </c>
      <c r="E150">
        <v>2338</v>
      </c>
      <c r="F150">
        <v>0</v>
      </c>
      <c r="G150">
        <v>2522</v>
      </c>
      <c r="H150">
        <v>37</v>
      </c>
      <c r="I150">
        <v>0</v>
      </c>
      <c r="J150">
        <v>712</v>
      </c>
    </row>
    <row r="151" spans="1:10" ht="12.75">
      <c r="A151" t="s">
        <v>74</v>
      </c>
      <c r="B151" t="s">
        <v>106</v>
      </c>
      <c r="C151" t="s">
        <v>358</v>
      </c>
      <c r="D151">
        <v>12601</v>
      </c>
      <c r="E151">
        <v>5509</v>
      </c>
      <c r="F151">
        <v>0</v>
      </c>
      <c r="G151">
        <v>1005</v>
      </c>
      <c r="H151">
        <v>857</v>
      </c>
      <c r="I151">
        <v>0</v>
      </c>
      <c r="J151">
        <v>19</v>
      </c>
    </row>
    <row r="152" spans="1:10" ht="12.75">
      <c r="A152" t="s">
        <v>74</v>
      </c>
      <c r="B152" t="s">
        <v>107</v>
      </c>
      <c r="C152" t="s">
        <v>359</v>
      </c>
      <c r="D152">
        <v>10955</v>
      </c>
      <c r="E152">
        <v>2065</v>
      </c>
      <c r="F152">
        <v>0</v>
      </c>
      <c r="G152">
        <v>993</v>
      </c>
      <c r="H152">
        <v>370</v>
      </c>
      <c r="I152">
        <v>0</v>
      </c>
      <c r="J152">
        <v>52</v>
      </c>
    </row>
    <row r="153" spans="1:10" ht="12.75">
      <c r="A153" t="s">
        <v>74</v>
      </c>
      <c r="B153" t="s">
        <v>197</v>
      </c>
      <c r="C153" t="s">
        <v>360</v>
      </c>
      <c r="D153">
        <v>182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</row>
    <row r="154" spans="1:10" ht="12.75">
      <c r="A154" t="s">
        <v>74</v>
      </c>
      <c r="B154" t="s">
        <v>108</v>
      </c>
      <c r="C154" t="s">
        <v>361</v>
      </c>
      <c r="D154">
        <v>1559</v>
      </c>
      <c r="E154">
        <v>58</v>
      </c>
      <c r="F154">
        <v>0</v>
      </c>
      <c r="G154">
        <v>82</v>
      </c>
      <c r="H154">
        <v>0</v>
      </c>
      <c r="I154">
        <v>0</v>
      </c>
      <c r="J154">
        <v>2</v>
      </c>
    </row>
    <row r="155" spans="1:10" ht="12.75">
      <c r="A155" t="s">
        <v>74</v>
      </c>
      <c r="B155" t="s">
        <v>109</v>
      </c>
      <c r="C155" t="s">
        <v>362</v>
      </c>
      <c r="D155">
        <v>345</v>
      </c>
      <c r="E155">
        <v>180</v>
      </c>
      <c r="F155">
        <v>0</v>
      </c>
      <c r="G155">
        <v>3357</v>
      </c>
      <c r="H155">
        <v>0</v>
      </c>
      <c r="I155">
        <v>0</v>
      </c>
      <c r="J155">
        <v>372</v>
      </c>
    </row>
    <row r="156" spans="1:10" ht="12.75">
      <c r="A156" t="s">
        <v>74</v>
      </c>
      <c r="B156" t="s">
        <v>110</v>
      </c>
      <c r="C156" t="s">
        <v>363</v>
      </c>
      <c r="D156">
        <v>1960</v>
      </c>
      <c r="E156">
        <v>102</v>
      </c>
      <c r="F156">
        <v>4</v>
      </c>
      <c r="G156">
        <v>464</v>
      </c>
      <c r="H156">
        <v>16</v>
      </c>
      <c r="I156">
        <v>0</v>
      </c>
      <c r="J156">
        <v>13</v>
      </c>
    </row>
    <row r="157" spans="1:10" ht="12.75">
      <c r="A157" t="s">
        <v>74</v>
      </c>
      <c r="B157" t="s">
        <v>111</v>
      </c>
      <c r="C157" t="s">
        <v>364</v>
      </c>
      <c r="D157">
        <v>3964</v>
      </c>
      <c r="E157">
        <v>1450</v>
      </c>
      <c r="F157">
        <v>0</v>
      </c>
      <c r="G157">
        <v>1534</v>
      </c>
      <c r="H157">
        <v>142</v>
      </c>
      <c r="I157">
        <v>0</v>
      </c>
      <c r="J157">
        <v>64</v>
      </c>
    </row>
    <row r="158" spans="1:10" ht="12.75">
      <c r="A158" t="s">
        <v>74</v>
      </c>
      <c r="B158" t="s">
        <v>112</v>
      </c>
      <c r="C158" t="s">
        <v>365</v>
      </c>
      <c r="D158">
        <v>6298</v>
      </c>
      <c r="E158">
        <v>947</v>
      </c>
      <c r="F158">
        <v>0</v>
      </c>
      <c r="G158">
        <v>1088</v>
      </c>
      <c r="H158">
        <v>277</v>
      </c>
      <c r="I158">
        <v>0</v>
      </c>
      <c r="J158">
        <v>61</v>
      </c>
    </row>
    <row r="159" spans="1:10" ht="12.75">
      <c r="A159" t="s">
        <v>74</v>
      </c>
      <c r="B159" t="s">
        <v>113</v>
      </c>
      <c r="C159" t="s">
        <v>366</v>
      </c>
      <c r="D159">
        <v>4305</v>
      </c>
      <c r="E159">
        <v>549</v>
      </c>
      <c r="F159">
        <v>0</v>
      </c>
      <c r="G159">
        <v>785</v>
      </c>
      <c r="H159">
        <v>191</v>
      </c>
      <c r="I159">
        <v>0</v>
      </c>
      <c r="J159">
        <v>109</v>
      </c>
    </row>
    <row r="160" spans="1:10" ht="12.75">
      <c r="A160" t="s">
        <v>74</v>
      </c>
      <c r="B160" t="s">
        <v>114</v>
      </c>
      <c r="C160" t="s">
        <v>367</v>
      </c>
      <c r="D160">
        <v>396</v>
      </c>
      <c r="E160">
        <v>102</v>
      </c>
      <c r="F160">
        <v>0</v>
      </c>
      <c r="G160">
        <v>47</v>
      </c>
      <c r="H160">
        <v>0</v>
      </c>
      <c r="I160">
        <v>0</v>
      </c>
      <c r="J160">
        <v>0</v>
      </c>
    </row>
    <row r="161" spans="1:10" ht="12.75">
      <c r="A161" t="s">
        <v>74</v>
      </c>
      <c r="B161" t="s">
        <v>115</v>
      </c>
      <c r="C161" t="s">
        <v>368</v>
      </c>
      <c r="D161">
        <v>840</v>
      </c>
      <c r="E161">
        <v>1165</v>
      </c>
      <c r="F161">
        <v>0</v>
      </c>
      <c r="G161">
        <v>2429</v>
      </c>
      <c r="H161">
        <v>14</v>
      </c>
      <c r="I161">
        <v>0</v>
      </c>
      <c r="J161">
        <v>388</v>
      </c>
    </row>
    <row r="162" spans="1:10" ht="12.75">
      <c r="A162" t="s">
        <v>74</v>
      </c>
      <c r="B162" t="s">
        <v>181</v>
      </c>
      <c r="C162" t="s">
        <v>369</v>
      </c>
      <c r="D162">
        <v>72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</row>
    <row r="163" spans="1:10" ht="12.75">
      <c r="A163" t="s">
        <v>74</v>
      </c>
      <c r="B163" t="s">
        <v>116</v>
      </c>
      <c r="C163" t="s">
        <v>370</v>
      </c>
      <c r="D163">
        <v>1167</v>
      </c>
      <c r="E163">
        <v>378</v>
      </c>
      <c r="F163">
        <v>0</v>
      </c>
      <c r="G163">
        <v>296</v>
      </c>
      <c r="H163">
        <v>0</v>
      </c>
      <c r="I163">
        <v>0</v>
      </c>
      <c r="J163">
        <v>4</v>
      </c>
    </row>
    <row r="164" spans="1:10" ht="12.75">
      <c r="A164" t="s">
        <v>74</v>
      </c>
      <c r="B164" t="s">
        <v>172</v>
      </c>
      <c r="C164" t="s">
        <v>371</v>
      </c>
      <c r="D164">
        <v>747</v>
      </c>
      <c r="E164">
        <v>345</v>
      </c>
      <c r="F164">
        <v>0</v>
      </c>
      <c r="G164">
        <v>47</v>
      </c>
      <c r="H164">
        <v>60</v>
      </c>
      <c r="I164">
        <v>0</v>
      </c>
      <c r="J164">
        <v>4</v>
      </c>
    </row>
    <row r="165" spans="1:10" ht="12.75">
      <c r="A165" t="s">
        <v>74</v>
      </c>
      <c r="B165" t="s">
        <v>117</v>
      </c>
      <c r="C165" t="s">
        <v>372</v>
      </c>
      <c r="D165">
        <v>7124</v>
      </c>
      <c r="E165">
        <v>895</v>
      </c>
      <c r="F165">
        <v>19</v>
      </c>
      <c r="G165">
        <v>1076</v>
      </c>
      <c r="H165">
        <v>177</v>
      </c>
      <c r="I165">
        <v>0</v>
      </c>
      <c r="J165">
        <v>180</v>
      </c>
    </row>
    <row r="166" spans="1:10" ht="12.75">
      <c r="A166" t="s">
        <v>119</v>
      </c>
      <c r="B166" t="s">
        <v>118</v>
      </c>
      <c r="C166" t="s">
        <v>373</v>
      </c>
      <c r="D166">
        <v>17150</v>
      </c>
      <c r="E166">
        <v>7703</v>
      </c>
      <c r="F166">
        <v>1</v>
      </c>
      <c r="G166">
        <v>1798</v>
      </c>
      <c r="H166">
        <v>409</v>
      </c>
      <c r="I166">
        <v>0</v>
      </c>
      <c r="J166">
        <v>142</v>
      </c>
    </row>
    <row r="167" spans="1:10" ht="12.75">
      <c r="A167" t="s">
        <v>119</v>
      </c>
      <c r="B167" t="s">
        <v>120</v>
      </c>
      <c r="C167" t="s">
        <v>374</v>
      </c>
      <c r="D167">
        <v>7516</v>
      </c>
      <c r="E167">
        <v>2678</v>
      </c>
      <c r="F167">
        <v>0</v>
      </c>
      <c r="G167">
        <v>2151</v>
      </c>
      <c r="H167">
        <v>23</v>
      </c>
      <c r="I167">
        <v>0</v>
      </c>
      <c r="J167">
        <v>309</v>
      </c>
    </row>
    <row r="168" spans="1:10" ht="12.75">
      <c r="A168" t="s">
        <v>119</v>
      </c>
      <c r="B168" t="s">
        <v>121</v>
      </c>
      <c r="C168" t="s">
        <v>375</v>
      </c>
      <c r="D168">
        <v>811</v>
      </c>
      <c r="E168">
        <v>4</v>
      </c>
      <c r="F168">
        <v>0</v>
      </c>
      <c r="G168">
        <v>12</v>
      </c>
      <c r="H168">
        <v>74</v>
      </c>
      <c r="I168">
        <v>0</v>
      </c>
      <c r="J168">
        <v>2</v>
      </c>
    </row>
    <row r="169" spans="1:10" ht="12.75">
      <c r="A169" t="s">
        <v>119</v>
      </c>
      <c r="B169" t="s">
        <v>122</v>
      </c>
      <c r="C169" t="s">
        <v>376</v>
      </c>
      <c r="D169">
        <v>7128</v>
      </c>
      <c r="E169">
        <v>4592</v>
      </c>
      <c r="F169">
        <v>8</v>
      </c>
      <c r="G169">
        <v>1314</v>
      </c>
      <c r="H169">
        <v>660</v>
      </c>
      <c r="I169">
        <v>0</v>
      </c>
      <c r="J169">
        <v>52</v>
      </c>
    </row>
    <row r="170" spans="1:10" ht="12.75">
      <c r="A170" t="s">
        <v>119</v>
      </c>
      <c r="B170" t="s">
        <v>123</v>
      </c>
      <c r="C170" t="s">
        <v>377</v>
      </c>
      <c r="D170">
        <v>35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</row>
    <row r="171" spans="1:10" ht="12.75">
      <c r="A171" t="s">
        <v>119</v>
      </c>
      <c r="B171" t="s">
        <v>124</v>
      </c>
      <c r="C171" t="s">
        <v>433</v>
      </c>
      <c r="D171">
        <v>7221</v>
      </c>
      <c r="E171">
        <v>4772</v>
      </c>
      <c r="F171">
        <v>0</v>
      </c>
      <c r="G171">
        <v>254</v>
      </c>
      <c r="H171">
        <v>868</v>
      </c>
      <c r="I171">
        <v>0</v>
      </c>
      <c r="J171">
        <v>67</v>
      </c>
    </row>
    <row r="172" spans="1:10" ht="12.75">
      <c r="A172" t="s">
        <v>125</v>
      </c>
      <c r="B172" t="s">
        <v>188</v>
      </c>
      <c r="C172" t="s">
        <v>378</v>
      </c>
      <c r="D172">
        <v>16</v>
      </c>
      <c r="E172">
        <v>555</v>
      </c>
      <c r="F172">
        <v>0</v>
      </c>
      <c r="G172">
        <v>231</v>
      </c>
      <c r="H172">
        <v>10</v>
      </c>
      <c r="I172">
        <v>0</v>
      </c>
      <c r="J172">
        <v>69</v>
      </c>
    </row>
    <row r="173" spans="1:10" ht="12.75">
      <c r="A173" t="s">
        <v>125</v>
      </c>
      <c r="B173" t="s">
        <v>126</v>
      </c>
      <c r="C173" t="s">
        <v>379</v>
      </c>
      <c r="D173">
        <v>0</v>
      </c>
      <c r="E173">
        <v>0</v>
      </c>
      <c r="F173">
        <v>0</v>
      </c>
      <c r="G173">
        <v>112</v>
      </c>
      <c r="H173">
        <v>0</v>
      </c>
      <c r="I173">
        <v>0</v>
      </c>
      <c r="J173">
        <v>10</v>
      </c>
    </row>
    <row r="174" spans="1:10" ht="12.75">
      <c r="A174" t="s">
        <v>125</v>
      </c>
      <c r="B174" t="s">
        <v>127</v>
      </c>
      <c r="C174" t="s">
        <v>380</v>
      </c>
      <c r="D174">
        <v>0</v>
      </c>
      <c r="E174">
        <v>0</v>
      </c>
      <c r="F174">
        <v>0</v>
      </c>
      <c r="G174">
        <v>9</v>
      </c>
      <c r="H174">
        <v>0</v>
      </c>
      <c r="I174">
        <v>0</v>
      </c>
      <c r="J174">
        <v>0</v>
      </c>
    </row>
    <row r="175" spans="1:10" ht="12.75">
      <c r="A175" t="s">
        <v>125</v>
      </c>
      <c r="B175" t="s">
        <v>128</v>
      </c>
      <c r="C175" t="s">
        <v>381</v>
      </c>
      <c r="D175">
        <v>11</v>
      </c>
      <c r="E175">
        <v>3</v>
      </c>
      <c r="F175">
        <v>0</v>
      </c>
      <c r="G175">
        <v>114</v>
      </c>
      <c r="H175">
        <v>0</v>
      </c>
      <c r="I175">
        <v>0</v>
      </c>
      <c r="J175">
        <v>41</v>
      </c>
    </row>
    <row r="176" spans="1:10" ht="12.75">
      <c r="A176" t="s">
        <v>125</v>
      </c>
      <c r="B176" t="s">
        <v>189</v>
      </c>
      <c r="C176" t="s">
        <v>382</v>
      </c>
      <c r="D176">
        <v>43</v>
      </c>
      <c r="E176">
        <v>210</v>
      </c>
      <c r="F176">
        <v>0</v>
      </c>
      <c r="G176">
        <v>449</v>
      </c>
      <c r="H176">
        <v>5</v>
      </c>
      <c r="I176">
        <v>0</v>
      </c>
      <c r="J176">
        <v>108</v>
      </c>
    </row>
    <row r="177" spans="1:10" ht="12.75">
      <c r="A177" t="s">
        <v>125</v>
      </c>
      <c r="B177" t="s">
        <v>190</v>
      </c>
      <c r="C177" t="s">
        <v>383</v>
      </c>
      <c r="D177">
        <v>590</v>
      </c>
      <c r="E177">
        <v>9</v>
      </c>
      <c r="F177">
        <v>1</v>
      </c>
      <c r="G177">
        <v>316</v>
      </c>
      <c r="H177">
        <v>8</v>
      </c>
      <c r="I177">
        <v>0</v>
      </c>
      <c r="J177">
        <v>104</v>
      </c>
    </row>
    <row r="178" spans="1:10" ht="12.75">
      <c r="A178" t="s">
        <v>125</v>
      </c>
      <c r="B178" t="s">
        <v>129</v>
      </c>
      <c r="C178" t="s">
        <v>384</v>
      </c>
      <c r="D178">
        <v>3</v>
      </c>
      <c r="E178">
        <v>0</v>
      </c>
      <c r="F178">
        <v>0</v>
      </c>
      <c r="G178">
        <v>96</v>
      </c>
      <c r="H178">
        <v>1</v>
      </c>
      <c r="I178">
        <v>0</v>
      </c>
      <c r="J178">
        <v>27</v>
      </c>
    </row>
    <row r="179" spans="1:10" ht="12.75">
      <c r="A179" t="s">
        <v>125</v>
      </c>
      <c r="B179" t="s">
        <v>130</v>
      </c>
      <c r="C179" t="s">
        <v>385</v>
      </c>
      <c r="D179">
        <v>0</v>
      </c>
      <c r="E179">
        <v>705</v>
      </c>
      <c r="F179">
        <v>0</v>
      </c>
      <c r="G179">
        <v>40</v>
      </c>
      <c r="H179">
        <v>0</v>
      </c>
      <c r="I179">
        <v>0</v>
      </c>
      <c r="J179">
        <v>0</v>
      </c>
    </row>
    <row r="180" spans="1:10" ht="12.75">
      <c r="A180" t="s">
        <v>125</v>
      </c>
      <c r="B180" t="s">
        <v>131</v>
      </c>
      <c r="C180" t="s">
        <v>386</v>
      </c>
      <c r="D180">
        <v>3</v>
      </c>
      <c r="E180">
        <v>17</v>
      </c>
      <c r="F180">
        <v>0</v>
      </c>
      <c r="G180">
        <v>264</v>
      </c>
      <c r="H180">
        <v>0</v>
      </c>
      <c r="I180">
        <v>0</v>
      </c>
      <c r="J180">
        <v>90</v>
      </c>
    </row>
    <row r="181" spans="1:10" ht="12.75">
      <c r="A181" t="s">
        <v>125</v>
      </c>
      <c r="B181" t="s">
        <v>132</v>
      </c>
      <c r="C181" t="s">
        <v>434</v>
      </c>
      <c r="D181">
        <v>0</v>
      </c>
      <c r="E181">
        <v>0</v>
      </c>
      <c r="F181">
        <v>45</v>
      </c>
      <c r="G181">
        <v>578</v>
      </c>
      <c r="H181">
        <v>0</v>
      </c>
      <c r="I181">
        <v>6</v>
      </c>
      <c r="J181">
        <v>122</v>
      </c>
    </row>
    <row r="182" spans="1:10" ht="12.75">
      <c r="A182" t="s">
        <v>125</v>
      </c>
      <c r="B182" t="s">
        <v>191</v>
      </c>
      <c r="C182" t="s">
        <v>387</v>
      </c>
      <c r="D182">
        <v>0</v>
      </c>
      <c r="E182">
        <v>102</v>
      </c>
      <c r="F182">
        <v>0</v>
      </c>
      <c r="G182">
        <v>48</v>
      </c>
      <c r="H182">
        <v>0</v>
      </c>
      <c r="I182">
        <v>0</v>
      </c>
      <c r="J182">
        <v>0</v>
      </c>
    </row>
    <row r="183" spans="1:10" ht="12.75">
      <c r="A183" t="s">
        <v>134</v>
      </c>
      <c r="B183" t="s">
        <v>133</v>
      </c>
      <c r="C183" t="s">
        <v>388</v>
      </c>
      <c r="D183">
        <v>50</v>
      </c>
      <c r="E183">
        <v>11</v>
      </c>
      <c r="F183">
        <v>3434</v>
      </c>
      <c r="G183">
        <v>790</v>
      </c>
      <c r="H183">
        <v>0</v>
      </c>
      <c r="I183">
        <v>77</v>
      </c>
      <c r="J183">
        <v>95</v>
      </c>
    </row>
    <row r="184" spans="1:10" ht="12.75">
      <c r="A184" t="s">
        <v>134</v>
      </c>
      <c r="B184" t="s">
        <v>135</v>
      </c>
      <c r="C184" t="s">
        <v>389</v>
      </c>
      <c r="D184">
        <v>0</v>
      </c>
      <c r="E184">
        <v>0</v>
      </c>
      <c r="F184">
        <v>131</v>
      </c>
      <c r="G184">
        <v>0</v>
      </c>
      <c r="H184">
        <v>0</v>
      </c>
      <c r="I184">
        <v>1</v>
      </c>
      <c r="J184">
        <v>0</v>
      </c>
    </row>
    <row r="185" spans="1:10" ht="12.75">
      <c r="A185" t="s">
        <v>134</v>
      </c>
      <c r="B185" t="s">
        <v>200</v>
      </c>
      <c r="C185" t="s">
        <v>390</v>
      </c>
      <c r="D185">
        <v>0</v>
      </c>
      <c r="E185">
        <v>0</v>
      </c>
      <c r="F185">
        <v>134</v>
      </c>
      <c r="G185">
        <v>0</v>
      </c>
      <c r="H185">
        <v>0</v>
      </c>
      <c r="I185">
        <v>0</v>
      </c>
      <c r="J185">
        <v>0</v>
      </c>
    </row>
    <row r="186" spans="1:10" ht="12.75">
      <c r="A186" t="s">
        <v>134</v>
      </c>
      <c r="B186" t="s">
        <v>136</v>
      </c>
      <c r="C186" t="s">
        <v>391</v>
      </c>
      <c r="D186">
        <v>0</v>
      </c>
      <c r="E186">
        <v>0</v>
      </c>
      <c r="F186">
        <v>7367</v>
      </c>
      <c r="G186">
        <v>453</v>
      </c>
      <c r="H186">
        <v>0</v>
      </c>
      <c r="I186">
        <v>608</v>
      </c>
      <c r="J186">
        <v>17</v>
      </c>
    </row>
    <row r="187" spans="1:10" ht="12.75">
      <c r="A187" t="s">
        <v>134</v>
      </c>
      <c r="B187" t="s">
        <v>137</v>
      </c>
      <c r="C187" t="s">
        <v>392</v>
      </c>
      <c r="D187">
        <v>268</v>
      </c>
      <c r="E187">
        <v>47</v>
      </c>
      <c r="F187">
        <v>3671</v>
      </c>
      <c r="G187">
        <v>458</v>
      </c>
      <c r="H187">
        <v>1</v>
      </c>
      <c r="I187">
        <v>0</v>
      </c>
      <c r="J187">
        <v>46</v>
      </c>
    </row>
    <row r="188" spans="1:10" ht="12.75">
      <c r="A188" t="s">
        <v>139</v>
      </c>
      <c r="B188" t="s">
        <v>138</v>
      </c>
      <c r="C188" t="s">
        <v>393</v>
      </c>
      <c r="D188">
        <v>380</v>
      </c>
      <c r="E188">
        <v>180</v>
      </c>
      <c r="F188">
        <v>0</v>
      </c>
      <c r="G188">
        <v>0</v>
      </c>
      <c r="H188">
        <v>6</v>
      </c>
      <c r="I188">
        <v>0</v>
      </c>
      <c r="J188">
        <v>0</v>
      </c>
    </row>
    <row r="189" spans="1:10" ht="12.75">
      <c r="A189" t="s">
        <v>139</v>
      </c>
      <c r="B189" t="s">
        <v>140</v>
      </c>
      <c r="C189" t="s">
        <v>394</v>
      </c>
      <c r="D189">
        <v>356</v>
      </c>
      <c r="E189">
        <v>237</v>
      </c>
      <c r="F189">
        <v>0</v>
      </c>
      <c r="G189">
        <v>3</v>
      </c>
      <c r="H189">
        <v>0</v>
      </c>
      <c r="I189">
        <v>0</v>
      </c>
      <c r="J189">
        <v>0</v>
      </c>
    </row>
    <row r="190" spans="1:10" ht="12.75">
      <c r="A190" t="s">
        <v>139</v>
      </c>
      <c r="B190" t="s">
        <v>141</v>
      </c>
      <c r="C190" t="s">
        <v>395</v>
      </c>
      <c r="D190">
        <v>703</v>
      </c>
      <c r="E190">
        <v>379</v>
      </c>
      <c r="F190">
        <v>0</v>
      </c>
      <c r="G190">
        <v>8</v>
      </c>
      <c r="H190">
        <v>0</v>
      </c>
      <c r="I190">
        <v>0</v>
      </c>
      <c r="J190">
        <v>0</v>
      </c>
    </row>
    <row r="191" spans="1:10" ht="12.75">
      <c r="A191" t="s">
        <v>143</v>
      </c>
      <c r="B191" t="s">
        <v>142</v>
      </c>
      <c r="C191" t="s">
        <v>396</v>
      </c>
      <c r="D191">
        <v>1478</v>
      </c>
      <c r="E191">
        <v>1957</v>
      </c>
      <c r="F191">
        <v>0</v>
      </c>
      <c r="G191">
        <v>193</v>
      </c>
      <c r="H191">
        <v>269</v>
      </c>
      <c r="I191">
        <v>0</v>
      </c>
      <c r="J191">
        <v>12</v>
      </c>
    </row>
    <row r="192" spans="1:10" ht="12.75">
      <c r="A192" t="s">
        <v>202</v>
      </c>
      <c r="B192" t="s">
        <v>201</v>
      </c>
      <c r="C192" t="s">
        <v>435</v>
      </c>
      <c r="D192">
        <v>45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</row>
    <row r="193" spans="1:10" ht="12.75">
      <c r="A193" t="s">
        <v>145</v>
      </c>
      <c r="B193" t="s">
        <v>144</v>
      </c>
      <c r="C193" t="s">
        <v>397</v>
      </c>
      <c r="D193">
        <v>0</v>
      </c>
      <c r="E193">
        <v>8</v>
      </c>
      <c r="F193">
        <v>82</v>
      </c>
      <c r="G193">
        <v>3933</v>
      </c>
      <c r="H193">
        <v>0</v>
      </c>
      <c r="I193">
        <v>0</v>
      </c>
      <c r="J193">
        <v>8</v>
      </c>
    </row>
    <row r="194" spans="1:10" ht="12.75">
      <c r="A194" t="s">
        <v>178</v>
      </c>
      <c r="B194" t="s">
        <v>177</v>
      </c>
      <c r="C194" t="s">
        <v>436</v>
      </c>
      <c r="D194">
        <v>0</v>
      </c>
      <c r="E194">
        <v>0</v>
      </c>
      <c r="F194">
        <v>0</v>
      </c>
      <c r="G194">
        <v>8</v>
      </c>
      <c r="H194">
        <v>0</v>
      </c>
      <c r="I194">
        <v>0</v>
      </c>
      <c r="J194">
        <v>0</v>
      </c>
    </row>
    <row r="195" spans="1:10" ht="12.75">
      <c r="A195" t="s">
        <v>149</v>
      </c>
      <c r="B195" t="s">
        <v>148</v>
      </c>
      <c r="C195" t="s">
        <v>399</v>
      </c>
      <c r="D195">
        <v>891</v>
      </c>
      <c r="E195">
        <v>248</v>
      </c>
      <c r="F195">
        <v>8</v>
      </c>
      <c r="G195">
        <v>6675</v>
      </c>
      <c r="H195">
        <v>0</v>
      </c>
      <c r="I195">
        <v>0</v>
      </c>
      <c r="J195">
        <v>1502</v>
      </c>
    </row>
    <row r="196" spans="1:10" ht="12.75">
      <c r="A196" t="s">
        <v>151</v>
      </c>
      <c r="B196" t="s">
        <v>203</v>
      </c>
      <c r="C196" t="s">
        <v>437</v>
      </c>
      <c r="D196">
        <v>0</v>
      </c>
      <c r="E196">
        <v>0</v>
      </c>
      <c r="F196">
        <v>0</v>
      </c>
      <c r="G196">
        <v>34</v>
      </c>
      <c r="H196">
        <v>0</v>
      </c>
      <c r="I196">
        <v>0</v>
      </c>
      <c r="J196">
        <v>0</v>
      </c>
    </row>
    <row r="197" spans="1:10" ht="12.75">
      <c r="A197" t="s">
        <v>151</v>
      </c>
      <c r="B197" t="s">
        <v>150</v>
      </c>
      <c r="C197" t="s">
        <v>403</v>
      </c>
      <c r="D197">
        <v>210</v>
      </c>
      <c r="E197">
        <v>266</v>
      </c>
      <c r="F197">
        <v>0</v>
      </c>
      <c r="G197">
        <v>4798</v>
      </c>
      <c r="H197">
        <v>0</v>
      </c>
      <c r="I197">
        <v>0</v>
      </c>
      <c r="J197">
        <v>494</v>
      </c>
    </row>
    <row r="198" spans="1:10" ht="12.75">
      <c r="A198" t="s">
        <v>160</v>
      </c>
      <c r="B198" t="s">
        <v>185</v>
      </c>
      <c r="C198" t="s">
        <v>413</v>
      </c>
      <c r="D198">
        <v>0</v>
      </c>
      <c r="E198">
        <v>3</v>
      </c>
      <c r="F198">
        <v>0</v>
      </c>
      <c r="G198">
        <v>146</v>
      </c>
      <c r="H198">
        <v>0</v>
      </c>
      <c r="I198">
        <v>0</v>
      </c>
      <c r="J198">
        <v>60</v>
      </c>
    </row>
    <row r="199" spans="1:10" ht="12.75">
      <c r="A199" t="s">
        <v>160</v>
      </c>
      <c r="B199" t="s">
        <v>173</v>
      </c>
      <c r="C199" t="s">
        <v>414</v>
      </c>
      <c r="D199">
        <v>5</v>
      </c>
      <c r="E199">
        <v>1</v>
      </c>
      <c r="F199">
        <v>0</v>
      </c>
      <c r="G199">
        <v>12</v>
      </c>
      <c r="H199">
        <v>0</v>
      </c>
      <c r="I199">
        <v>0</v>
      </c>
      <c r="J199">
        <v>0</v>
      </c>
    </row>
    <row r="200" spans="1:10" ht="12.75">
      <c r="A200" t="s">
        <v>161</v>
      </c>
      <c r="B200" t="s">
        <v>162</v>
      </c>
      <c r="C200" t="s">
        <v>418</v>
      </c>
      <c r="D200">
        <v>23</v>
      </c>
      <c r="E200">
        <v>0</v>
      </c>
      <c r="F200">
        <v>0</v>
      </c>
      <c r="G200">
        <v>100</v>
      </c>
      <c r="H200">
        <v>0</v>
      </c>
      <c r="I200">
        <v>0</v>
      </c>
      <c r="J200">
        <v>0</v>
      </c>
    </row>
    <row r="201" spans="1:10" ht="12.75">
      <c r="A201" t="s">
        <v>161</v>
      </c>
      <c r="B201" t="s">
        <v>163</v>
      </c>
      <c r="C201" t="s">
        <v>419</v>
      </c>
      <c r="D201">
        <v>204</v>
      </c>
      <c r="E201">
        <v>157</v>
      </c>
      <c r="F201">
        <v>0</v>
      </c>
      <c r="G201">
        <v>14</v>
      </c>
      <c r="H201">
        <v>0</v>
      </c>
      <c r="I201">
        <v>0</v>
      </c>
      <c r="J201">
        <v>0</v>
      </c>
    </row>
    <row r="202" spans="1:10" ht="12.75">
      <c r="A202" t="s">
        <v>161</v>
      </c>
      <c r="B202" t="s">
        <v>164</v>
      </c>
      <c r="C202" t="s">
        <v>420</v>
      </c>
      <c r="D202">
        <v>129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</row>
    <row r="203" spans="1:10" ht="12.75">
      <c r="A203" t="s">
        <v>161</v>
      </c>
      <c r="B203" t="s">
        <v>198</v>
      </c>
      <c r="C203" t="s">
        <v>421</v>
      </c>
      <c r="D203">
        <v>510</v>
      </c>
      <c r="E203">
        <v>96</v>
      </c>
      <c r="F203">
        <v>0</v>
      </c>
      <c r="G203">
        <v>0</v>
      </c>
      <c r="H203">
        <v>0</v>
      </c>
      <c r="I203">
        <v>0</v>
      </c>
      <c r="J203">
        <v>0</v>
      </c>
    </row>
    <row r="204" spans="1:10" ht="12.75">
      <c r="A204" t="s">
        <v>168</v>
      </c>
      <c r="B204" t="s">
        <v>167</v>
      </c>
      <c r="C204" t="s">
        <v>424</v>
      </c>
      <c r="D204">
        <v>20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</row>
    <row r="205" spans="1:10" ht="12.75">
      <c r="A205" t="s">
        <v>426</v>
      </c>
      <c r="C205" t="s">
        <v>240</v>
      </c>
      <c r="D205">
        <v>604433</v>
      </c>
      <c r="E205">
        <v>281193</v>
      </c>
      <c r="F205">
        <v>34412</v>
      </c>
      <c r="G205">
        <v>235256</v>
      </c>
      <c r="H205">
        <v>27836</v>
      </c>
      <c r="I205">
        <v>1146</v>
      </c>
      <c r="J205">
        <v>25012</v>
      </c>
    </row>
    <row r="207" ht="12.75">
      <c r="A207" s="2" t="s">
        <v>427</v>
      </c>
    </row>
    <row r="208" ht="12.75">
      <c r="A208" s="2" t="s">
        <v>430</v>
      </c>
    </row>
    <row r="209" spans="1:13" ht="12.75">
      <c r="A209" s="32" t="s">
        <v>1</v>
      </c>
      <c r="B209" s="32" t="s">
        <v>210</v>
      </c>
      <c r="C209" s="32"/>
      <c r="D209" s="31" t="s">
        <v>215</v>
      </c>
      <c r="E209" s="31"/>
      <c r="F209" s="31"/>
      <c r="G209" s="31"/>
      <c r="H209" s="31" t="s">
        <v>216</v>
      </c>
      <c r="I209" s="31"/>
      <c r="J209" s="31"/>
      <c r="K209" s="31" t="s">
        <v>244</v>
      </c>
      <c r="L209" s="31"/>
      <c r="M209" s="31"/>
    </row>
    <row r="210" spans="1:13" ht="12.75">
      <c r="A210" s="32"/>
      <c r="B210" s="32"/>
      <c r="C210" s="32"/>
      <c r="D210" s="31" t="s">
        <v>217</v>
      </c>
      <c r="E210" s="31"/>
      <c r="F210" s="31" t="s">
        <v>218</v>
      </c>
      <c r="G210" s="31" t="s">
        <v>219</v>
      </c>
      <c r="H210" s="31" t="s">
        <v>220</v>
      </c>
      <c r="I210" s="31" t="s">
        <v>218</v>
      </c>
      <c r="J210" s="31" t="s">
        <v>219</v>
      </c>
      <c r="K210" s="31" t="s">
        <v>220</v>
      </c>
      <c r="L210" s="31" t="s">
        <v>218</v>
      </c>
      <c r="M210" s="31" t="s">
        <v>219</v>
      </c>
    </row>
    <row r="211" spans="1:13" ht="12.75">
      <c r="A211" s="32"/>
      <c r="B211" s="5" t="s">
        <v>2</v>
      </c>
      <c r="C211" s="5" t="s">
        <v>3</v>
      </c>
      <c r="D211" s="9" t="s">
        <v>221</v>
      </c>
      <c r="E211" s="9" t="s">
        <v>6</v>
      </c>
      <c r="F211" s="31"/>
      <c r="G211" s="31"/>
      <c r="H211" s="31"/>
      <c r="I211" s="31"/>
      <c r="J211" s="31"/>
      <c r="K211" s="31"/>
      <c r="L211" s="31"/>
      <c r="M211" s="31"/>
    </row>
    <row r="212" spans="1:13" ht="12.75">
      <c r="A212" t="s">
        <v>9</v>
      </c>
      <c r="B212" t="s">
        <v>186</v>
      </c>
      <c r="C212" t="s">
        <v>428</v>
      </c>
      <c r="D212">
        <v>0</v>
      </c>
      <c r="E212">
        <v>0</v>
      </c>
      <c r="F212">
        <v>0</v>
      </c>
      <c r="G212">
        <v>3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</row>
    <row r="213" spans="1:13" ht="12.75">
      <c r="A213" t="s">
        <v>9</v>
      </c>
      <c r="B213" t="s">
        <v>13</v>
      </c>
      <c r="C213" t="s">
        <v>258</v>
      </c>
      <c r="D213">
        <v>9</v>
      </c>
      <c r="E213">
        <v>20</v>
      </c>
      <c r="F213">
        <v>0</v>
      </c>
      <c r="G213">
        <v>47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</row>
    <row r="214" spans="1:13" ht="12.75">
      <c r="A214" t="s">
        <v>9</v>
      </c>
      <c r="B214" t="s">
        <v>14</v>
      </c>
      <c r="C214" t="s">
        <v>259</v>
      </c>
      <c r="D214">
        <v>0</v>
      </c>
      <c r="E214">
        <v>3</v>
      </c>
      <c r="F214">
        <v>0</v>
      </c>
      <c r="G214">
        <v>267</v>
      </c>
      <c r="H214">
        <v>0</v>
      </c>
      <c r="I214">
        <v>0</v>
      </c>
      <c r="J214">
        <v>78</v>
      </c>
      <c r="K214">
        <v>0</v>
      </c>
      <c r="L214">
        <v>0</v>
      </c>
      <c r="M214">
        <v>0</v>
      </c>
    </row>
    <row r="215" spans="1:13" ht="12.75">
      <c r="A215" t="s">
        <v>9</v>
      </c>
      <c r="B215" t="s">
        <v>16</v>
      </c>
      <c r="C215" t="s">
        <v>261</v>
      </c>
      <c r="D215">
        <v>0</v>
      </c>
      <c r="E215">
        <v>0</v>
      </c>
      <c r="F215">
        <v>0</v>
      </c>
      <c r="G215">
        <v>131</v>
      </c>
      <c r="H215">
        <v>5</v>
      </c>
      <c r="I215">
        <v>0</v>
      </c>
      <c r="J215">
        <v>38</v>
      </c>
      <c r="K215">
        <v>30</v>
      </c>
      <c r="L215">
        <v>0</v>
      </c>
      <c r="M215">
        <v>3</v>
      </c>
    </row>
    <row r="216" spans="1:13" ht="12.75">
      <c r="A216" t="s">
        <v>9</v>
      </c>
      <c r="B216" t="s">
        <v>17</v>
      </c>
      <c r="C216" t="s">
        <v>262</v>
      </c>
      <c r="D216">
        <v>0</v>
      </c>
      <c r="E216">
        <v>8</v>
      </c>
      <c r="F216">
        <v>0</v>
      </c>
      <c r="G216">
        <v>170</v>
      </c>
      <c r="H216">
        <v>0</v>
      </c>
      <c r="I216">
        <v>0</v>
      </c>
      <c r="J216">
        <v>26</v>
      </c>
      <c r="K216">
        <v>0</v>
      </c>
      <c r="L216">
        <v>0</v>
      </c>
      <c r="M216">
        <v>0</v>
      </c>
    </row>
    <row r="217" spans="1:13" ht="12.75">
      <c r="A217" t="s">
        <v>9</v>
      </c>
      <c r="B217" t="s">
        <v>18</v>
      </c>
      <c r="C217" t="s">
        <v>263</v>
      </c>
      <c r="D217">
        <v>0</v>
      </c>
      <c r="E217">
        <v>4</v>
      </c>
      <c r="F217">
        <v>0</v>
      </c>
      <c r="G217">
        <v>300</v>
      </c>
      <c r="H217">
        <v>12</v>
      </c>
      <c r="I217">
        <v>0</v>
      </c>
      <c r="J217">
        <v>59</v>
      </c>
      <c r="K217">
        <v>0</v>
      </c>
      <c r="L217">
        <v>0</v>
      </c>
      <c r="M217">
        <v>0</v>
      </c>
    </row>
    <row r="218" spans="1:13" ht="12.75">
      <c r="A218" t="s">
        <v>21</v>
      </c>
      <c r="B218" t="s">
        <v>26</v>
      </c>
      <c r="C218" t="s">
        <v>268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195</v>
      </c>
      <c r="L218">
        <v>0</v>
      </c>
      <c r="M218">
        <v>0</v>
      </c>
    </row>
    <row r="219" spans="1:13" ht="12.75">
      <c r="A219" t="s">
        <v>29</v>
      </c>
      <c r="B219" t="s">
        <v>28</v>
      </c>
      <c r="C219" t="s">
        <v>271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28</v>
      </c>
      <c r="K219">
        <v>0</v>
      </c>
      <c r="L219">
        <v>0</v>
      </c>
      <c r="M219">
        <v>0</v>
      </c>
    </row>
    <row r="220" spans="1:13" ht="12.75">
      <c r="A220" t="s">
        <v>29</v>
      </c>
      <c r="B220" t="s">
        <v>31</v>
      </c>
      <c r="C220" t="s">
        <v>274</v>
      </c>
      <c r="D220">
        <v>0</v>
      </c>
      <c r="E220">
        <v>0</v>
      </c>
      <c r="F220">
        <v>0</v>
      </c>
      <c r="G220">
        <v>243</v>
      </c>
      <c r="H220">
        <v>0</v>
      </c>
      <c r="I220">
        <v>0</v>
      </c>
      <c r="J220">
        <v>60</v>
      </c>
      <c r="K220">
        <v>0</v>
      </c>
      <c r="L220">
        <v>0</v>
      </c>
      <c r="M220">
        <v>0</v>
      </c>
    </row>
    <row r="221" spans="1:13" ht="12.75">
      <c r="A221" t="s">
        <v>29</v>
      </c>
      <c r="B221" t="s">
        <v>32</v>
      </c>
      <c r="C221" t="s">
        <v>275</v>
      </c>
      <c r="D221">
        <v>0</v>
      </c>
      <c r="E221">
        <v>4</v>
      </c>
      <c r="F221">
        <v>0</v>
      </c>
      <c r="G221">
        <v>186</v>
      </c>
      <c r="H221">
        <v>0</v>
      </c>
      <c r="I221">
        <v>0</v>
      </c>
      <c r="J221">
        <v>28</v>
      </c>
      <c r="K221">
        <v>0</v>
      </c>
      <c r="L221">
        <v>0</v>
      </c>
      <c r="M221">
        <v>0</v>
      </c>
    </row>
    <row r="222" spans="1:13" ht="12.75">
      <c r="A222" t="s">
        <v>29</v>
      </c>
      <c r="B222" t="s">
        <v>33</v>
      </c>
      <c r="C222" t="s">
        <v>276</v>
      </c>
      <c r="D222">
        <v>0</v>
      </c>
      <c r="E222">
        <v>0</v>
      </c>
      <c r="F222">
        <v>0</v>
      </c>
      <c r="G222">
        <v>316</v>
      </c>
      <c r="H222">
        <v>0</v>
      </c>
      <c r="I222">
        <v>0</v>
      </c>
      <c r="J222">
        <v>584</v>
      </c>
      <c r="K222">
        <v>72</v>
      </c>
      <c r="L222">
        <v>0</v>
      </c>
      <c r="M222">
        <v>16</v>
      </c>
    </row>
    <row r="223" spans="1:13" ht="12.75">
      <c r="A223" t="s">
        <v>29</v>
      </c>
      <c r="B223" t="s">
        <v>34</v>
      </c>
      <c r="C223" t="s">
        <v>277</v>
      </c>
      <c r="D223">
        <v>0</v>
      </c>
      <c r="E223">
        <v>0</v>
      </c>
      <c r="F223">
        <v>0</v>
      </c>
      <c r="G223">
        <v>94</v>
      </c>
      <c r="H223">
        <v>0</v>
      </c>
      <c r="I223">
        <v>0</v>
      </c>
      <c r="J223">
        <v>260</v>
      </c>
      <c r="K223">
        <v>0</v>
      </c>
      <c r="L223">
        <v>0</v>
      </c>
      <c r="M223">
        <v>0</v>
      </c>
    </row>
    <row r="224" spans="1:13" ht="12.75">
      <c r="A224" t="s">
        <v>29</v>
      </c>
      <c r="B224" t="s">
        <v>35</v>
      </c>
      <c r="C224" t="s">
        <v>278</v>
      </c>
      <c r="D224">
        <v>0</v>
      </c>
      <c r="E224">
        <v>0</v>
      </c>
      <c r="F224">
        <v>0</v>
      </c>
      <c r="G224">
        <v>462</v>
      </c>
      <c r="H224">
        <v>0</v>
      </c>
      <c r="I224">
        <v>0</v>
      </c>
      <c r="J224">
        <v>88</v>
      </c>
      <c r="K224">
        <v>0</v>
      </c>
      <c r="L224">
        <v>0</v>
      </c>
      <c r="M224">
        <v>0</v>
      </c>
    </row>
    <row r="225" spans="1:13" ht="12.75">
      <c r="A225" t="s">
        <v>29</v>
      </c>
      <c r="B225" t="s">
        <v>36</v>
      </c>
      <c r="C225" t="s">
        <v>279</v>
      </c>
      <c r="D225">
        <v>0</v>
      </c>
      <c r="E225">
        <v>0</v>
      </c>
      <c r="F225">
        <v>0</v>
      </c>
      <c r="G225">
        <v>1344</v>
      </c>
      <c r="H225">
        <v>0</v>
      </c>
      <c r="I225">
        <v>0</v>
      </c>
      <c r="J225">
        <v>164</v>
      </c>
      <c r="K225">
        <v>0</v>
      </c>
      <c r="L225">
        <v>0</v>
      </c>
      <c r="M225">
        <v>0</v>
      </c>
    </row>
    <row r="226" spans="1:13" ht="12.75">
      <c r="A226" t="s">
        <v>38</v>
      </c>
      <c r="B226" t="s">
        <v>39</v>
      </c>
      <c r="C226" t="s">
        <v>282</v>
      </c>
      <c r="D226">
        <v>0</v>
      </c>
      <c r="E226">
        <v>0</v>
      </c>
      <c r="F226">
        <v>0</v>
      </c>
      <c r="G226">
        <v>21</v>
      </c>
      <c r="H226">
        <v>0</v>
      </c>
      <c r="I226">
        <v>0</v>
      </c>
      <c r="J226">
        <v>17</v>
      </c>
      <c r="K226">
        <v>0</v>
      </c>
      <c r="L226">
        <v>0</v>
      </c>
      <c r="M226">
        <v>0</v>
      </c>
    </row>
    <row r="227" spans="1:13" ht="12.75">
      <c r="A227" t="s">
        <v>38</v>
      </c>
      <c r="B227" t="s">
        <v>41</v>
      </c>
      <c r="C227" t="s">
        <v>284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15</v>
      </c>
      <c r="L227">
        <v>0</v>
      </c>
      <c r="M227">
        <v>3</v>
      </c>
    </row>
    <row r="228" spans="1:13" ht="12.75">
      <c r="A228" t="s">
        <v>38</v>
      </c>
      <c r="B228" t="s">
        <v>42</v>
      </c>
      <c r="C228" t="s">
        <v>286</v>
      </c>
      <c r="D228">
        <v>0</v>
      </c>
      <c r="E228">
        <v>0</v>
      </c>
      <c r="F228">
        <v>0</v>
      </c>
      <c r="G228">
        <v>9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</row>
    <row r="229" spans="1:13" ht="12.75">
      <c r="A229" t="s">
        <v>38</v>
      </c>
      <c r="B229" t="s">
        <v>44</v>
      </c>
      <c r="C229" t="s">
        <v>288</v>
      </c>
      <c r="D229">
        <v>0</v>
      </c>
      <c r="E229">
        <v>0</v>
      </c>
      <c r="F229">
        <v>0</v>
      </c>
      <c r="G229">
        <v>142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</row>
    <row r="230" spans="1:13" ht="12.75">
      <c r="A230" t="s">
        <v>38</v>
      </c>
      <c r="B230" t="s">
        <v>45</v>
      </c>
      <c r="C230" t="s">
        <v>289</v>
      </c>
      <c r="D230">
        <v>0</v>
      </c>
      <c r="E230">
        <v>28</v>
      </c>
      <c r="F230">
        <v>0</v>
      </c>
      <c r="G230">
        <v>810</v>
      </c>
      <c r="H230">
        <v>33</v>
      </c>
      <c r="I230">
        <v>0</v>
      </c>
      <c r="J230">
        <v>138</v>
      </c>
      <c r="K230">
        <v>0</v>
      </c>
      <c r="L230">
        <v>0</v>
      </c>
      <c r="M230">
        <v>0</v>
      </c>
    </row>
    <row r="231" spans="1:13" ht="12.75">
      <c r="A231" t="s">
        <v>38</v>
      </c>
      <c r="B231" t="s">
        <v>46</v>
      </c>
      <c r="C231" t="s">
        <v>292</v>
      </c>
      <c r="D231">
        <v>0</v>
      </c>
      <c r="E231">
        <v>0</v>
      </c>
      <c r="F231">
        <v>0</v>
      </c>
      <c r="G231">
        <v>4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</row>
    <row r="232" spans="1:13" ht="12.75">
      <c r="A232" t="s">
        <v>38</v>
      </c>
      <c r="B232" t="s">
        <v>47</v>
      </c>
      <c r="C232" t="s">
        <v>293</v>
      </c>
      <c r="D232">
        <v>0</v>
      </c>
      <c r="E232">
        <v>3</v>
      </c>
      <c r="F232">
        <v>0</v>
      </c>
      <c r="G232">
        <v>184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</row>
    <row r="233" spans="1:13" ht="12.75">
      <c r="A233" t="s">
        <v>38</v>
      </c>
      <c r="B233" t="s">
        <v>48</v>
      </c>
      <c r="C233" t="s">
        <v>294</v>
      </c>
      <c r="D233">
        <v>0</v>
      </c>
      <c r="E233">
        <v>3</v>
      </c>
      <c r="F233">
        <v>0</v>
      </c>
      <c r="G233">
        <v>53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</row>
    <row r="234" spans="1:13" ht="12.75">
      <c r="A234" t="s">
        <v>38</v>
      </c>
      <c r="B234" t="s">
        <v>49</v>
      </c>
      <c r="C234" t="s">
        <v>295</v>
      </c>
      <c r="D234">
        <v>0</v>
      </c>
      <c r="E234">
        <v>0</v>
      </c>
      <c r="F234">
        <v>0</v>
      </c>
      <c r="G234">
        <v>79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</row>
    <row r="235" spans="1:13" ht="12.75">
      <c r="A235" t="s">
        <v>52</v>
      </c>
      <c r="B235" t="s">
        <v>55</v>
      </c>
      <c r="C235" t="s">
        <v>300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60</v>
      </c>
      <c r="K235">
        <v>8</v>
      </c>
      <c r="L235">
        <v>0</v>
      </c>
      <c r="M235">
        <v>0</v>
      </c>
    </row>
    <row r="236" spans="1:13" ht="12.75">
      <c r="A236" t="s">
        <v>72</v>
      </c>
      <c r="B236" t="s">
        <v>71</v>
      </c>
      <c r="C236" t="s">
        <v>315</v>
      </c>
      <c r="D236">
        <v>0</v>
      </c>
      <c r="E236">
        <v>0</v>
      </c>
      <c r="F236">
        <v>0</v>
      </c>
      <c r="G236">
        <v>21</v>
      </c>
      <c r="H236">
        <v>0</v>
      </c>
      <c r="I236">
        <v>120</v>
      </c>
      <c r="J236">
        <v>54</v>
      </c>
      <c r="K236">
        <v>0</v>
      </c>
      <c r="L236">
        <v>0</v>
      </c>
      <c r="M236">
        <v>0</v>
      </c>
    </row>
    <row r="237" spans="1:13" ht="12.75">
      <c r="A237" t="s">
        <v>74</v>
      </c>
      <c r="B237" t="s">
        <v>73</v>
      </c>
      <c r="C237" t="s">
        <v>317</v>
      </c>
      <c r="D237">
        <v>0</v>
      </c>
      <c r="E237">
        <v>0</v>
      </c>
      <c r="F237">
        <v>0</v>
      </c>
      <c r="G237">
        <v>0</v>
      </c>
      <c r="H237">
        <v>6</v>
      </c>
      <c r="I237">
        <v>0</v>
      </c>
      <c r="J237">
        <v>0</v>
      </c>
      <c r="K237">
        <v>255</v>
      </c>
      <c r="L237">
        <v>0</v>
      </c>
      <c r="M237">
        <v>24</v>
      </c>
    </row>
    <row r="238" spans="1:13" ht="12.75">
      <c r="A238" t="s">
        <v>74</v>
      </c>
      <c r="B238" t="s">
        <v>76</v>
      </c>
      <c r="C238" t="s">
        <v>319</v>
      </c>
      <c r="D238">
        <v>3</v>
      </c>
      <c r="E238">
        <v>3</v>
      </c>
      <c r="F238">
        <v>0</v>
      </c>
      <c r="G238">
        <v>56</v>
      </c>
      <c r="H238">
        <v>0</v>
      </c>
      <c r="I238">
        <v>0</v>
      </c>
      <c r="J238">
        <v>64</v>
      </c>
      <c r="K238">
        <v>789</v>
      </c>
      <c r="L238">
        <v>0</v>
      </c>
      <c r="M238">
        <v>352</v>
      </c>
    </row>
    <row r="239" spans="1:13" ht="12.75">
      <c r="A239" t="s">
        <v>74</v>
      </c>
      <c r="B239" t="s">
        <v>78</v>
      </c>
      <c r="C239" t="s">
        <v>322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209</v>
      </c>
      <c r="L239">
        <v>0</v>
      </c>
      <c r="M239">
        <v>10</v>
      </c>
    </row>
    <row r="240" spans="1:13" ht="12.75">
      <c r="A240" t="s">
        <v>74</v>
      </c>
      <c r="B240" t="s">
        <v>80</v>
      </c>
      <c r="C240" t="s">
        <v>324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123</v>
      </c>
      <c r="L240">
        <v>0</v>
      </c>
      <c r="M240">
        <v>12</v>
      </c>
    </row>
    <row r="241" spans="1:13" ht="12.75">
      <c r="A241" t="s">
        <v>74</v>
      </c>
      <c r="B241" t="s">
        <v>88</v>
      </c>
      <c r="C241" t="s">
        <v>337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267</v>
      </c>
      <c r="L241">
        <v>0</v>
      </c>
      <c r="M241">
        <v>36</v>
      </c>
    </row>
    <row r="242" spans="1:13" ht="12.75">
      <c r="A242" t="s">
        <v>74</v>
      </c>
      <c r="B242" t="s">
        <v>92</v>
      </c>
      <c r="C242" t="s">
        <v>341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507</v>
      </c>
      <c r="L242">
        <v>0</v>
      </c>
      <c r="M242">
        <v>33</v>
      </c>
    </row>
    <row r="243" spans="1:13" ht="12.75">
      <c r="A243" t="s">
        <v>74</v>
      </c>
      <c r="B243" t="s">
        <v>94</v>
      </c>
      <c r="C243" t="s">
        <v>343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194</v>
      </c>
      <c r="L243">
        <v>0</v>
      </c>
      <c r="M243">
        <v>6</v>
      </c>
    </row>
    <row r="244" spans="1:13" ht="12.75">
      <c r="A244" t="s">
        <v>74</v>
      </c>
      <c r="B244" t="s">
        <v>95</v>
      </c>
      <c r="C244" t="s">
        <v>345</v>
      </c>
      <c r="D244">
        <v>0</v>
      </c>
      <c r="E244">
        <v>0</v>
      </c>
      <c r="F244">
        <v>0</v>
      </c>
      <c r="G244">
        <v>208</v>
      </c>
      <c r="H244">
        <v>0</v>
      </c>
      <c r="I244">
        <v>0</v>
      </c>
      <c r="J244">
        <v>4</v>
      </c>
      <c r="K244">
        <v>0</v>
      </c>
      <c r="L244">
        <v>0</v>
      </c>
      <c r="M244">
        <v>0</v>
      </c>
    </row>
    <row r="245" spans="1:13" ht="12.75">
      <c r="A245" t="s">
        <v>74</v>
      </c>
      <c r="B245" t="s">
        <v>106</v>
      </c>
      <c r="C245" t="s">
        <v>358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231</v>
      </c>
      <c r="L245">
        <v>0</v>
      </c>
      <c r="M245">
        <v>33</v>
      </c>
    </row>
    <row r="246" spans="1:13" ht="12.75">
      <c r="A246" t="s">
        <v>74</v>
      </c>
      <c r="B246" t="s">
        <v>108</v>
      </c>
      <c r="C246" t="s">
        <v>361</v>
      </c>
      <c r="D246">
        <v>0</v>
      </c>
      <c r="E246">
        <v>3</v>
      </c>
      <c r="F246">
        <v>0</v>
      </c>
      <c r="G246">
        <v>6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</row>
    <row r="247" spans="1:13" ht="12.75">
      <c r="A247" t="s">
        <v>74</v>
      </c>
      <c r="B247" t="s">
        <v>112</v>
      </c>
      <c r="C247" t="s">
        <v>365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80</v>
      </c>
      <c r="L247">
        <v>0</v>
      </c>
      <c r="M247">
        <v>20</v>
      </c>
    </row>
    <row r="248" spans="1:13" ht="12.75">
      <c r="A248" t="s">
        <v>74</v>
      </c>
      <c r="B248" t="s">
        <v>113</v>
      </c>
      <c r="C248" t="s">
        <v>366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68</v>
      </c>
      <c r="L248">
        <v>0</v>
      </c>
      <c r="M248">
        <v>4</v>
      </c>
    </row>
    <row r="249" spans="1:13" ht="12.75">
      <c r="A249" t="s">
        <v>74</v>
      </c>
      <c r="B249" t="s">
        <v>117</v>
      </c>
      <c r="C249" t="s">
        <v>372</v>
      </c>
      <c r="D249">
        <v>0</v>
      </c>
      <c r="E249">
        <v>0</v>
      </c>
      <c r="F249">
        <v>0</v>
      </c>
      <c r="G249">
        <v>31</v>
      </c>
      <c r="H249">
        <v>0</v>
      </c>
      <c r="I249">
        <v>0</v>
      </c>
      <c r="J249">
        <v>12</v>
      </c>
      <c r="K249">
        <v>112</v>
      </c>
      <c r="L249">
        <v>0</v>
      </c>
      <c r="M249">
        <v>16</v>
      </c>
    </row>
    <row r="250" spans="1:13" ht="12.75">
      <c r="A250" t="s">
        <v>119</v>
      </c>
      <c r="B250" t="s">
        <v>124</v>
      </c>
      <c r="C250" t="s">
        <v>433</v>
      </c>
      <c r="D250">
        <v>0</v>
      </c>
      <c r="E250">
        <v>0</v>
      </c>
      <c r="F250">
        <v>0</v>
      </c>
      <c r="G250">
        <v>0</v>
      </c>
      <c r="H250">
        <v>39</v>
      </c>
      <c r="I250">
        <v>0</v>
      </c>
      <c r="J250">
        <v>0</v>
      </c>
      <c r="K250">
        <v>0</v>
      </c>
      <c r="L250">
        <v>0</v>
      </c>
      <c r="M250">
        <v>0</v>
      </c>
    </row>
    <row r="251" spans="1:13" ht="12.75">
      <c r="A251" t="s">
        <v>149</v>
      </c>
      <c r="B251" t="s">
        <v>148</v>
      </c>
      <c r="C251" t="s">
        <v>399</v>
      </c>
      <c r="D251">
        <v>0</v>
      </c>
      <c r="E251">
        <v>0</v>
      </c>
      <c r="F251">
        <v>0</v>
      </c>
      <c r="G251">
        <v>500</v>
      </c>
      <c r="H251">
        <v>0</v>
      </c>
      <c r="I251">
        <v>0</v>
      </c>
      <c r="J251">
        <v>200</v>
      </c>
      <c r="K251">
        <v>0</v>
      </c>
      <c r="L251">
        <v>0</v>
      </c>
      <c r="M251">
        <v>0</v>
      </c>
    </row>
    <row r="252" spans="1:13" ht="12.75">
      <c r="A252" t="s">
        <v>151</v>
      </c>
      <c r="B252" t="s">
        <v>150</v>
      </c>
      <c r="C252" t="s">
        <v>403</v>
      </c>
      <c r="D252">
        <v>0</v>
      </c>
      <c r="E252">
        <v>0</v>
      </c>
      <c r="F252">
        <v>0</v>
      </c>
      <c r="G252">
        <v>4036</v>
      </c>
      <c r="H252">
        <v>0</v>
      </c>
      <c r="I252">
        <v>0</v>
      </c>
      <c r="J252">
        <v>1288</v>
      </c>
      <c r="K252">
        <v>0</v>
      </c>
      <c r="L252">
        <v>0</v>
      </c>
      <c r="M252">
        <v>0</v>
      </c>
    </row>
    <row r="253" spans="1:13" ht="12.75">
      <c r="A253" t="s">
        <v>426</v>
      </c>
      <c r="C253" t="s">
        <v>240</v>
      </c>
      <c r="D253">
        <v>12</v>
      </c>
      <c r="E253">
        <v>79</v>
      </c>
      <c r="F253">
        <v>0</v>
      </c>
      <c r="G253">
        <v>9723</v>
      </c>
      <c r="H253">
        <v>95</v>
      </c>
      <c r="I253">
        <v>120</v>
      </c>
      <c r="J253">
        <v>3250</v>
      </c>
      <c r="K253">
        <v>3155</v>
      </c>
      <c r="L253">
        <v>0</v>
      </c>
      <c r="M253">
        <v>568</v>
      </c>
    </row>
    <row r="259" ht="12.75">
      <c r="A259" s="2" t="s">
        <v>450</v>
      </c>
    </row>
    <row r="260" ht="12.75">
      <c r="A260" s="2" t="s">
        <v>451</v>
      </c>
    </row>
    <row r="261" ht="12.75">
      <c r="A261" s="2" t="s">
        <v>452</v>
      </c>
    </row>
    <row r="262" spans="1:3" ht="12.75">
      <c r="A262" s="2"/>
      <c r="C262" s="2" t="s">
        <v>453</v>
      </c>
    </row>
    <row r="263" spans="1:10" ht="12.75">
      <c r="A263" s="2"/>
      <c r="C263" s="33"/>
      <c r="D263" s="16"/>
      <c r="E263" s="16"/>
      <c r="F263" s="16"/>
      <c r="G263" s="17"/>
      <c r="H263" s="16"/>
      <c r="I263" s="16"/>
      <c r="J263" s="18"/>
    </row>
    <row r="264" spans="3:10" ht="12.75">
      <c r="C264" s="33"/>
      <c r="D264" s="19"/>
      <c r="E264" s="19"/>
      <c r="F264" s="16"/>
      <c r="G264" s="17"/>
      <c r="H264" s="16"/>
      <c r="I264" s="16"/>
      <c r="J264" s="18"/>
    </row>
    <row r="265" spans="2:10" ht="12.75">
      <c r="B265" t="s">
        <v>454</v>
      </c>
      <c r="C265" s="18" t="s">
        <v>455</v>
      </c>
      <c r="E265" s="18"/>
      <c r="F265" s="18"/>
      <c r="G265" s="18"/>
      <c r="H265" s="18"/>
      <c r="I265" s="18"/>
      <c r="J265" s="18"/>
    </row>
    <row r="266" spans="2:10" ht="12.75">
      <c r="B266" t="s">
        <v>456</v>
      </c>
      <c r="C266" s="18" t="s">
        <v>457</v>
      </c>
      <c r="D266" s="32" t="s">
        <v>458</v>
      </c>
      <c r="E266" s="32"/>
      <c r="G266" s="18"/>
      <c r="H266" s="11" t="s">
        <v>459</v>
      </c>
      <c r="I266" s="18"/>
      <c r="J266" s="18"/>
    </row>
    <row r="267" spans="1:10" ht="12.75">
      <c r="A267" s="20"/>
      <c r="B267" s="20" t="s">
        <v>1</v>
      </c>
      <c r="C267" s="18" t="s">
        <v>460</v>
      </c>
      <c r="D267" s="31" t="s">
        <v>217</v>
      </c>
      <c r="E267" s="31"/>
      <c r="G267" s="18"/>
      <c r="H267" s="11" t="s">
        <v>220</v>
      </c>
      <c r="I267" s="18"/>
      <c r="J267" s="18"/>
    </row>
    <row r="268" spans="1:10" ht="12.75">
      <c r="A268" s="18"/>
      <c r="B268" s="18"/>
      <c r="C268" s="18"/>
      <c r="D268" s="9" t="s">
        <v>221</v>
      </c>
      <c r="E268" s="9" t="s">
        <v>6</v>
      </c>
      <c r="G268" s="18"/>
      <c r="H268" s="5" t="s">
        <v>461</v>
      </c>
      <c r="I268" s="18"/>
      <c r="J268" s="18"/>
    </row>
    <row r="269" spans="1:10" ht="12.75">
      <c r="A269" s="18"/>
      <c r="B269" s="18"/>
      <c r="C269" s="18"/>
      <c r="D269" s="4">
        <v>52</v>
      </c>
      <c r="E269" s="4">
        <f>519+596</f>
        <v>1115</v>
      </c>
      <c r="G269" s="18"/>
      <c r="H269" s="4">
        <v>17</v>
      </c>
      <c r="I269" s="18"/>
      <c r="J269" s="18"/>
    </row>
  </sheetData>
  <mergeCells count="49">
    <mergeCell ref="D266:E266"/>
    <mergeCell ref="D267:E267"/>
    <mergeCell ref="K209:M209"/>
    <mergeCell ref="D210:E210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I52:I53"/>
    <mergeCell ref="J52:J53"/>
    <mergeCell ref="A209:A211"/>
    <mergeCell ref="B209:C210"/>
    <mergeCell ref="D209:G209"/>
    <mergeCell ref="H209:J209"/>
    <mergeCell ref="M32:M33"/>
    <mergeCell ref="A51:A53"/>
    <mergeCell ref="B51:C52"/>
    <mergeCell ref="D51:G51"/>
    <mergeCell ref="H51:J51"/>
    <mergeCell ref="D52:E52"/>
    <mergeCell ref="F52:F53"/>
    <mergeCell ref="G52:G53"/>
    <mergeCell ref="H52:H53"/>
    <mergeCell ref="H31:J31"/>
    <mergeCell ref="K31:M31"/>
    <mergeCell ref="D32:E32"/>
    <mergeCell ref="F32:F33"/>
    <mergeCell ref="G32:G33"/>
    <mergeCell ref="H32:H33"/>
    <mergeCell ref="I32:I33"/>
    <mergeCell ref="J32:J33"/>
    <mergeCell ref="K32:K33"/>
    <mergeCell ref="L32:L33"/>
    <mergeCell ref="H7:J7"/>
    <mergeCell ref="D8:E8"/>
    <mergeCell ref="F8:F9"/>
    <mergeCell ref="G8:G9"/>
    <mergeCell ref="H8:H9"/>
    <mergeCell ref="I8:I9"/>
    <mergeCell ref="J8:J9"/>
    <mergeCell ref="B7:C8"/>
    <mergeCell ref="D7:G7"/>
    <mergeCell ref="B31:C32"/>
    <mergeCell ref="C263:C264"/>
    <mergeCell ref="D31:G31"/>
  </mergeCells>
  <printOptions/>
  <pageMargins left="0.75" right="0.75" top="1" bottom="1" header="0.5" footer="0.5"/>
  <pageSetup fitToHeight="10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livngstn</cp:lastModifiedBy>
  <cp:lastPrinted>2007-01-26T20:22:57Z</cp:lastPrinted>
  <dcterms:created xsi:type="dcterms:W3CDTF">2007-01-26T15:24:13Z</dcterms:created>
  <dcterms:modified xsi:type="dcterms:W3CDTF">2007-12-08T00:40:12Z</dcterms:modified>
  <cp:category/>
  <cp:version/>
  <cp:contentType/>
  <cp:contentStatus/>
</cp:coreProperties>
</file>